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03\EN\"/>
    </mc:Choice>
  </mc:AlternateContent>
  <xr:revisionPtr revIDLastSave="0" documentId="13_ncr:1_{D586B528-EFA2-49F3-AE48-EE720B60EB0B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<sst xmlns="http://schemas.openxmlformats.org/spreadsheetml/2006/main" count="117" uniqueCount="72">
  <si>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</si>
  <si>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</si>
  <si>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</si>
  <si>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</si>
  <si>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</si>
  <si>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</si>
  <si>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</si>
  <si>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</si>
  <si>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</si>
  <si>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</si>
  <si>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</si>
  <si>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</si>
  <si>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</si>
  <si>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</si>
  <si>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</si>
  <si>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</si>
  <si>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</si>
  <si>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</si>
  <si>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</si>
  <si>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</si>
  <si>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</si>
  <si>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</si>
  <si>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</si>
  <si>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</si>
  <si>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</si>
  <si>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</si>
  <si>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</si>
  <si>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</si>
  <si>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</si>
  <si>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</si>
  <si>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</si>
  <si>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</si>
  <si>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</si>
  <si>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</si>
  <si>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</si>
  <si>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</si>
  <si>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</si>
  <si>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</si>
  <si>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</si>
  <si>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</si>
  <si>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</si>
  <si>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</si>
  <si>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</si>
  <si>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</si>
  <si>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</si>
  <si>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</si>
  <si>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</si>
  <si>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</si>
  <si>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</si>
  <si>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</si>
  <si>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</si>
  <si>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</si>
  <si>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</si>
  <si>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</si>
  <si>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</si>
  <si>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</si>
  <si>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</si>
  <si>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</si>
  <si>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</si>
  <si>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</si>
  <si>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</si>
  <si>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</si>
  <si>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</si>
  <si>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</si>
  <si>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</si>
  <si>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</si>
  <si>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</si>
  <si>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</si>
  <si>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</si>
  <si>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</si>
  <si>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</si>
  <si>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112年3月來臺旅客人次～按停留夜數分
Table 1-8  Visitor Arrivals by Length of Stay,
March,2023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</si>
</sst>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1706</v>
      </c>
      <c r="E3" s="4">
        <v>9271</v>
      </c>
      <c r="F3" s="4">
        <v>17366</v>
      </c>
      <c r="G3" s="4">
        <v>15437</v>
      </c>
      <c r="H3" s="4">
        <v>12179</v>
      </c>
      <c r="I3" s="4">
        <v>3805</v>
      </c>
      <c r="J3" s="4">
        <v>827</v>
      </c>
      <c r="K3" s="4">
        <v>192</v>
      </c>
      <c r="L3" s="4">
        <v>96</v>
      </c>
      <c r="M3" s="4">
        <v>2784</v>
      </c>
      <c r="N3" s="11">
        <f>SUM(D3:M3)</f>
        <v>63663</v>
      </c>
      <c r="O3" s="4">
        <v>553059</v>
      </c>
      <c r="P3" s="4">
        <v>275626</v>
      </c>
      <c r="Q3" s="11">
        <f>SUM(D3:L3)</f>
        <v>60879</v>
      </c>
      <c r="R3" s="6">
        <f t="shared" ref="R3:R48" si="0">IF(P3&lt;&gt;0,P3/SUM(D3:L3),0)</f>
        <v>4.5274396754217383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264</v>
      </c>
      <c r="E4" s="5">
        <v>291</v>
      </c>
      <c r="F4" s="5">
        <v>298</v>
      </c>
      <c r="G4" s="5">
        <v>377</v>
      </c>
      <c r="H4" s="5">
        <v>750</v>
      </c>
      <c r="I4" s="5">
        <v>1098</v>
      </c>
      <c r="J4" s="5">
        <v>857</v>
      </c>
      <c r="K4" s="5">
        <v>566</v>
      </c>
      <c r="L4" s="5">
        <v>649</v>
      </c>
      <c r="M4" s="5">
        <v>5316</v>
      </c>
      <c r="N4" s="11">
        <f t="shared" ref="N4:N14" si="1">SUM(D4:M4)</f>
        <v>10466</v>
      </c>
      <c r="O4" s="5">
        <v>779310</v>
      </c>
      <c r="P4" s="5">
        <v>120365</v>
      </c>
      <c r="Q4" s="11">
        <f t="shared" ref="Q4:Q48" si="2">SUM(D4:L4)</f>
        <v>5150</v>
      </c>
      <c r="R4" s="6">
        <f t="shared" si="0"/>
        <v>23.371844660194174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3713</v>
      </c>
      <c r="E5" s="5">
        <v>14810</v>
      </c>
      <c r="F5" s="5">
        <v>19950</v>
      </c>
      <c r="G5" s="5">
        <v>8013</v>
      </c>
      <c r="H5" s="5">
        <v>6444</v>
      </c>
      <c r="I5" s="5">
        <v>3494</v>
      </c>
      <c r="J5" s="5">
        <v>1875</v>
      </c>
      <c r="K5" s="5">
        <v>1952</v>
      </c>
      <c r="L5" s="5">
        <v>861</v>
      </c>
      <c r="M5" s="5">
        <v>3096</v>
      </c>
      <c r="N5" s="11">
        <f t="shared" si="1"/>
        <v>64208</v>
      </c>
      <c r="O5" s="5">
        <v>1170967</v>
      </c>
      <c r="P5" s="5">
        <v>392544</v>
      </c>
      <c r="Q5" s="11">
        <f t="shared" si="2"/>
        <v>61112</v>
      </c>
      <c r="R5" s="6">
        <f t="shared" si="0"/>
        <v>6.4233538421259331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1157</v>
      </c>
      <c r="E6" s="5">
        <v>6650</v>
      </c>
      <c r="F6" s="5">
        <v>30859</v>
      </c>
      <c r="G6" s="5">
        <v>9080</v>
      </c>
      <c r="H6" s="5">
        <v>3899</v>
      </c>
      <c r="I6" s="5">
        <v>1269</v>
      </c>
      <c r="J6" s="5">
        <v>529</v>
      </c>
      <c r="K6" s="5">
        <v>487</v>
      </c>
      <c r="L6" s="5">
        <v>234</v>
      </c>
      <c r="M6" s="5">
        <v>748</v>
      </c>
      <c r="N6" s="11">
        <f t="shared" si="1"/>
        <v>54912</v>
      </c>
      <c r="O6" s="5">
        <v>369051</v>
      </c>
      <c r="P6" s="5">
        <v>229302</v>
      </c>
      <c r="Q6" s="11">
        <f t="shared" si="2"/>
        <v>54164</v>
      </c>
      <c r="R6" s="6">
        <f t="shared" si="0"/>
        <v>4.233476109593088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126</v>
      </c>
      <c r="E7" s="5">
        <v>133</v>
      </c>
      <c r="F7" s="5">
        <v>230</v>
      </c>
      <c r="G7" s="5">
        <v>241</v>
      </c>
      <c r="H7" s="5">
        <v>544</v>
      </c>
      <c r="I7" s="5">
        <v>287</v>
      </c>
      <c r="J7" s="5">
        <v>155</v>
      </c>
      <c r="K7" s="5">
        <v>180</v>
      </c>
      <c r="L7" s="5">
        <v>58</v>
      </c>
      <c r="M7" s="5">
        <v>429</v>
      </c>
      <c r="N7" s="11">
        <f t="shared" si="1"/>
        <v>2383</v>
      </c>
      <c r="O7" s="5">
        <v>145684</v>
      </c>
      <c r="P7" s="5">
        <v>25047</v>
      </c>
      <c r="Q7" s="11">
        <f t="shared" si="2"/>
        <v>1954</v>
      </c>
      <c r="R7" s="6">
        <f t="shared" si="0"/>
        <v>12.818321392016376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105</v>
      </c>
      <c r="E8" s="5">
        <v>120</v>
      </c>
      <c r="F8" s="5">
        <v>135</v>
      </c>
      <c r="G8" s="5">
        <v>172</v>
      </c>
      <c r="H8" s="5">
        <v>323</v>
      </c>
      <c r="I8" s="5">
        <v>316</v>
      </c>
      <c r="J8" s="5">
        <v>128</v>
      </c>
      <c r="K8" s="5">
        <v>54</v>
      </c>
      <c r="L8" s="5">
        <v>25</v>
      </c>
      <c r="M8" s="5">
        <v>89</v>
      </c>
      <c r="N8" s="11">
        <f t="shared" si="1"/>
        <v>1467</v>
      </c>
      <c r="O8" s="5">
        <v>32215</v>
      </c>
      <c r="P8" s="5">
        <v>13852</v>
      </c>
      <c r="Q8" s="11">
        <f t="shared" si="2"/>
        <v>1378</v>
      </c>
      <c r="R8" s="6">
        <f t="shared" si="0"/>
        <v>10.052249637155297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2175</v>
      </c>
      <c r="E9" s="5">
        <v>592</v>
      </c>
      <c r="F9" s="5">
        <v>1918</v>
      </c>
      <c r="G9" s="5">
        <v>4383</v>
      </c>
      <c r="H9" s="5">
        <v>20849</v>
      </c>
      <c r="I9" s="5">
        <v>8435</v>
      </c>
      <c r="J9" s="5">
        <v>1526</v>
      </c>
      <c r="K9" s="5">
        <v>949</v>
      </c>
      <c r="L9" s="5">
        <v>190</v>
      </c>
      <c r="M9" s="5">
        <v>1120</v>
      </c>
      <c r="N9" s="11">
        <f t="shared" si="1"/>
        <v>42137</v>
      </c>
      <c r="O9" s="5">
        <v>1135619</v>
      </c>
      <c r="P9" s="5">
        <v>324833</v>
      </c>
      <c r="Q9" s="11">
        <f t="shared" si="2"/>
        <v>41017</v>
      </c>
      <c r="R9" s="6">
        <f t="shared" si="0"/>
        <v>7.9194724138771733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983</v>
      </c>
      <c r="E10" s="5">
        <v>1130</v>
      </c>
      <c r="F10" s="5">
        <v>2948</v>
      </c>
      <c r="G10" s="5">
        <v>5546</v>
      </c>
      <c r="H10" s="5">
        <v>19590</v>
      </c>
      <c r="I10" s="5">
        <v>9192</v>
      </c>
      <c r="J10" s="5">
        <v>789</v>
      </c>
      <c r="K10" s="5">
        <v>262</v>
      </c>
      <c r="L10" s="5">
        <v>61</v>
      </c>
      <c r="M10" s="5">
        <v>269</v>
      </c>
      <c r="N10" s="11">
        <f t="shared" si="1"/>
        <v>40770</v>
      </c>
      <c r="O10" s="5">
        <v>318224</v>
      </c>
      <c r="P10" s="5">
        <v>272300</v>
      </c>
      <c r="Q10" s="11">
        <f t="shared" si="2"/>
        <v>40501</v>
      </c>
      <c r="R10" s="6">
        <f t="shared" si="0"/>
        <v>6.7232907829436312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1662</v>
      </c>
      <c r="E11" s="5">
        <v>175</v>
      </c>
      <c r="F11" s="5">
        <v>408</v>
      </c>
      <c r="G11" s="5">
        <v>593</v>
      </c>
      <c r="H11" s="5">
        <v>1716</v>
      </c>
      <c r="I11" s="5">
        <v>1221</v>
      </c>
      <c r="J11" s="5">
        <v>429</v>
      </c>
      <c r="K11" s="5">
        <v>419</v>
      </c>
      <c r="L11" s="5">
        <v>128</v>
      </c>
      <c r="M11" s="5">
        <v>6220</v>
      </c>
      <c r="N11" s="11">
        <f t="shared" si="1"/>
        <v>12971</v>
      </c>
      <c r="O11" s="5">
        <v>9477206</v>
      </c>
      <c r="P11" s="5">
        <v>66801</v>
      </c>
      <c r="Q11" s="11">
        <f t="shared" si="2"/>
        <v>6751</v>
      </c>
      <c r="R11" s="6">
        <f t="shared" si="0"/>
        <v>9.8949785217004891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799</v>
      </c>
      <c r="E12" s="5">
        <v>1443</v>
      </c>
      <c r="F12" s="5">
        <v>4124</v>
      </c>
      <c r="G12" s="5">
        <v>3256</v>
      </c>
      <c r="H12" s="5">
        <v>3442</v>
      </c>
      <c r="I12" s="5">
        <v>1849</v>
      </c>
      <c r="J12" s="5">
        <v>225</v>
      </c>
      <c r="K12" s="5">
        <v>331</v>
      </c>
      <c r="L12" s="5">
        <v>240</v>
      </c>
      <c r="M12" s="5">
        <v>6663</v>
      </c>
      <c r="N12" s="11">
        <f t="shared" si="1"/>
        <v>22372</v>
      </c>
      <c r="O12" s="5">
        <v>8191551</v>
      </c>
      <c r="P12" s="5">
        <v>108387</v>
      </c>
      <c r="Q12" s="11">
        <f t="shared" si="2"/>
        <v>15709</v>
      </c>
      <c r="R12" s="6">
        <f t="shared" si="0"/>
        <v>6.8996753453434341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1050</v>
      </c>
      <c r="E13" s="5">
        <v>2014</v>
      </c>
      <c r="F13" s="5">
        <v>10101</v>
      </c>
      <c r="G13" s="5">
        <v>8396</v>
      </c>
      <c r="H13" s="5">
        <v>5569</v>
      </c>
      <c r="I13" s="5">
        <v>3760</v>
      </c>
      <c r="J13" s="5">
        <v>236</v>
      </c>
      <c r="K13" s="5">
        <v>334</v>
      </c>
      <c r="L13" s="5">
        <v>201</v>
      </c>
      <c r="M13" s="5">
        <v>3996</v>
      </c>
      <c r="N13" s="11">
        <f t="shared" si="1"/>
        <v>35657</v>
      </c>
      <c r="O13" s="5">
        <v>4529412</v>
      </c>
      <c r="P13" s="5">
        <v>179128</v>
      </c>
      <c r="Q13" s="11">
        <f t="shared" si="2"/>
        <v>31661</v>
      </c>
      <c r="R13" s="6">
        <f t="shared" si="0"/>
        <v>5.6576861122516657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216</v>
      </c>
      <c r="E14" s="5">
        <v>1751</v>
      </c>
      <c r="F14" s="5">
        <v>2774</v>
      </c>
      <c r="G14" s="5">
        <v>8235</v>
      </c>
      <c r="H14" s="5">
        <v>1943</v>
      </c>
      <c r="I14" s="5">
        <v>1580</v>
      </c>
      <c r="J14" s="5">
        <v>656</v>
      </c>
      <c r="K14" s="5">
        <v>941</v>
      </c>
      <c r="L14" s="5">
        <v>673</v>
      </c>
      <c r="M14" s="5">
        <v>11083</v>
      </c>
      <c r="N14" s="11">
        <f t="shared" si="1"/>
        <v>29852</v>
      </c>
      <c r="O14" s="5">
        <v>13086066</v>
      </c>
      <c r="P14" s="5">
        <v>185915</v>
      </c>
      <c r="Q14" s="11">
        <f t="shared" si="2"/>
        <v>18769</v>
      </c>
      <c r="R14" s="6">
        <f t="shared" si="0"/>
        <v>9.905429165112686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58</v>
      </c>
      <c r="E15" s="5">
        <f t="shared" ref="E15:M15" si="3">E16-E9-E10-E11-E12-E13-E14</f>
        <v>29</v>
      </c>
      <c r="F15" s="5">
        <f t="shared" si="3"/>
        <v>68</v>
      </c>
      <c r="G15" s="5">
        <f t="shared" si="3"/>
        <v>107</v>
      </c>
      <c r="H15" s="5">
        <f t="shared" si="3"/>
        <v>241</v>
      </c>
      <c r="I15" s="5">
        <f t="shared" si="3"/>
        <v>191</v>
      </c>
      <c r="J15" s="5">
        <f t="shared" si="3"/>
        <v>141</v>
      </c>
      <c r="K15" s="5">
        <f t="shared" si="3"/>
        <v>59</v>
      </c>
      <c r="L15" s="5">
        <f t="shared" si="3"/>
        <v>22</v>
      </c>
      <c r="M15" s="5">
        <f t="shared" si="3"/>
        <v>247</v>
      </c>
      <c r="N15" s="5">
        <f t="shared" ref="N15" si="4">N16-N9-N10-N11-N12-N13-N14</f>
        <v>1163</v>
      </c>
      <c r="O15" s="5">
        <f>O16-O9-O10-O11-O12-O13-O14</f>
        <v>128624</v>
      </c>
      <c r="P15" s="5">
        <f>P16-P9-P10-P11-P12-P13-P14</f>
        <v>12075</v>
      </c>
      <c r="Q15" s="11">
        <f t="shared" si="2"/>
        <v>916</v>
      </c>
      <c r="R15" s="6">
        <f t="shared" si="0"/>
        <v>13.18231441048035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6943</v>
      </c>
      <c r="E16" s="5">
        <v>7134</v>
      </c>
      <c r="F16" s="5">
        <v>22341</v>
      </c>
      <c r="G16" s="5">
        <v>30516</v>
      </c>
      <c r="H16" s="5">
        <v>53350</v>
      </c>
      <c r="I16" s="5">
        <v>26228</v>
      </c>
      <c r="J16" s="5">
        <v>4002</v>
      </c>
      <c r="K16" s="5">
        <v>3295</v>
      </c>
      <c r="L16" s="5">
        <v>1515</v>
      </c>
      <c r="M16" s="5">
        <v>29598</v>
      </c>
      <c r="N16" s="11">
        <f t="shared" ref="N16:N48" si="5">SUM(D16:M16)</f>
        <v>184922</v>
      </c>
      <c r="O16" s="5">
        <v>36866702</v>
      </c>
      <c r="P16" s="5">
        <v>1149439</v>
      </c>
      <c r="Q16" s="11">
        <f t="shared" si="2"/>
        <v>155324</v>
      </c>
      <c r="R16" s="6">
        <f t="shared" si="0"/>
        <v>7.4002665396204064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72</v>
      </c>
      <c r="E17" s="5">
        <f t="shared" ref="E17:M17" si="6">E18-E16-E3-E4-E5-E6-E7-E8</f>
        <v>215</v>
      </c>
      <c r="F17" s="5">
        <f t="shared" si="6"/>
        <v>213</v>
      </c>
      <c r="G17" s="5">
        <f t="shared" si="6"/>
        <v>197</v>
      </c>
      <c r="H17" s="5">
        <f t="shared" si="6"/>
        <v>272</v>
      </c>
      <c r="I17" s="5">
        <f t="shared" si="6"/>
        <v>161</v>
      </c>
      <c r="J17" s="5">
        <f t="shared" si="6"/>
        <v>53</v>
      </c>
      <c r="K17" s="5">
        <f t="shared" si="6"/>
        <v>107</v>
      </c>
      <c r="L17" s="5">
        <f t="shared" si="6"/>
        <v>21</v>
      </c>
      <c r="M17" s="5">
        <f t="shared" si="6"/>
        <v>125</v>
      </c>
      <c r="N17" s="11">
        <f t="shared" si="5"/>
        <v>1436</v>
      </c>
      <c r="O17" s="5">
        <f>O18-O16-O3-O4-O5-O6-O7-O8</f>
        <v>92054</v>
      </c>
      <c r="P17" s="5">
        <f>P18-P16-P3-P4-P5-P6-P7-P8</f>
        <v>13361</v>
      </c>
      <c r="Q17" s="11">
        <f t="shared" si="2"/>
        <v>1311</v>
      </c>
      <c r="R17" s="6">
        <f t="shared" si="0"/>
        <v>10.191456903127383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14086</v>
      </c>
      <c r="E18" s="5">
        <v>38624</v>
      </c>
      <c r="F18" s="5">
        <v>91392</v>
      </c>
      <c r="G18" s="5">
        <v>64033</v>
      </c>
      <c r="H18" s="5">
        <v>77761</v>
      </c>
      <c r="I18" s="5">
        <v>36658</v>
      </c>
      <c r="J18" s="5">
        <v>8426</v>
      </c>
      <c r="K18" s="5">
        <v>6833</v>
      </c>
      <c r="L18" s="5">
        <v>3459</v>
      </c>
      <c r="M18" s="5">
        <v>42185</v>
      </c>
      <c r="N18" s="11">
        <f t="shared" si="5"/>
        <v>383457</v>
      </c>
      <c r="O18" s="5">
        <v>40009042</v>
      </c>
      <c r="P18" s="5">
        <v>2219536</v>
      </c>
      <c r="Q18" s="11">
        <f t="shared" si="2"/>
        <v>341272</v>
      </c>
      <c r="R18" s="6">
        <f t="shared" si="0"/>
        <v>6.5037155113809515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742</v>
      </c>
      <c r="E19" s="5">
        <v>548</v>
      </c>
      <c r="F19" s="5">
        <v>696</v>
      </c>
      <c r="G19" s="5">
        <v>662</v>
      </c>
      <c r="H19" s="5">
        <v>1202</v>
      </c>
      <c r="I19" s="5">
        <v>1755</v>
      </c>
      <c r="J19" s="5">
        <v>1009</v>
      </c>
      <c r="K19" s="5">
        <v>376</v>
      </c>
      <c r="L19" s="5">
        <v>141</v>
      </c>
      <c r="M19" s="5">
        <v>909</v>
      </c>
      <c r="N19" s="11">
        <f t="shared" si="5"/>
        <v>8040</v>
      </c>
      <c r="O19" s="5">
        <v>185202</v>
      </c>
      <c r="P19" s="5">
        <v>81324</v>
      </c>
      <c r="Q19" s="11">
        <f t="shared" si="2"/>
        <v>7131</v>
      </c>
      <c r="R19" s="6">
        <f t="shared" si="0"/>
        <v>11.404291123264619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3923</v>
      </c>
      <c r="E20" s="5">
        <v>2660</v>
      </c>
      <c r="F20" s="5">
        <v>2994</v>
      </c>
      <c r="G20" s="5">
        <v>2976</v>
      </c>
      <c r="H20" s="5">
        <v>6868</v>
      </c>
      <c r="I20" s="5">
        <v>8692</v>
      </c>
      <c r="J20" s="5">
        <v>3420</v>
      </c>
      <c r="K20" s="5">
        <v>1683</v>
      </c>
      <c r="L20" s="5">
        <v>900</v>
      </c>
      <c r="M20" s="5">
        <v>3005</v>
      </c>
      <c r="N20" s="11">
        <f t="shared" si="5"/>
        <v>37121</v>
      </c>
      <c r="O20" s="5">
        <v>732277</v>
      </c>
      <c r="P20" s="5">
        <v>381620</v>
      </c>
      <c r="Q20" s="11">
        <f t="shared" si="2"/>
        <v>34116</v>
      </c>
      <c r="R20" s="6">
        <f t="shared" si="0"/>
        <v>11.185953804666433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12</v>
      </c>
      <c r="E21" s="5">
        <v>16</v>
      </c>
      <c r="F21" s="5">
        <v>11</v>
      </c>
      <c r="G21" s="5">
        <v>40</v>
      </c>
      <c r="H21" s="5">
        <v>48</v>
      </c>
      <c r="I21" s="5">
        <v>38</v>
      </c>
      <c r="J21" s="5">
        <v>23</v>
      </c>
      <c r="K21" s="5">
        <v>16</v>
      </c>
      <c r="L21" s="5">
        <v>9</v>
      </c>
      <c r="M21" s="5">
        <v>26</v>
      </c>
      <c r="N21" s="11">
        <f t="shared" si="5"/>
        <v>239</v>
      </c>
      <c r="O21" s="5">
        <v>9096</v>
      </c>
      <c r="P21" s="5">
        <v>2864</v>
      </c>
      <c r="Q21" s="11">
        <f t="shared" si="2"/>
        <v>213</v>
      </c>
      <c r="R21" s="6">
        <f t="shared" si="0"/>
        <v>13.446009389671362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20</v>
      </c>
      <c r="E22" s="5">
        <v>20</v>
      </c>
      <c r="F22" s="5">
        <v>19</v>
      </c>
      <c r="G22" s="5">
        <v>47</v>
      </c>
      <c r="H22" s="5">
        <v>44</v>
      </c>
      <c r="I22" s="5">
        <v>41</v>
      </c>
      <c r="J22" s="5">
        <v>24</v>
      </c>
      <c r="K22" s="5">
        <v>19</v>
      </c>
      <c r="L22" s="5">
        <v>11</v>
      </c>
      <c r="M22" s="5">
        <v>60</v>
      </c>
      <c r="N22" s="11">
        <f t="shared" si="5"/>
        <v>305</v>
      </c>
      <c r="O22" s="5">
        <v>16345</v>
      </c>
      <c r="P22" s="5">
        <v>3284</v>
      </c>
      <c r="Q22" s="11">
        <f t="shared" si="2"/>
        <v>245</v>
      </c>
      <c r="R22" s="6">
        <f t="shared" si="0"/>
        <v>13.404081632653062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3</v>
      </c>
      <c r="E23" s="5">
        <v>6</v>
      </c>
      <c r="F23" s="5">
        <v>4</v>
      </c>
      <c r="G23" s="5">
        <v>6</v>
      </c>
      <c r="H23" s="5">
        <v>17</v>
      </c>
      <c r="I23" s="5">
        <v>11</v>
      </c>
      <c r="J23" s="5">
        <v>27</v>
      </c>
      <c r="K23" s="5">
        <v>8</v>
      </c>
      <c r="L23" s="5">
        <v>3</v>
      </c>
      <c r="M23" s="5">
        <v>21</v>
      </c>
      <c r="N23" s="11">
        <f t="shared" si="5"/>
        <v>106</v>
      </c>
      <c r="O23" s="5">
        <v>4726</v>
      </c>
      <c r="P23" s="5">
        <v>1399</v>
      </c>
      <c r="Q23" s="11">
        <f t="shared" si="2"/>
        <v>85</v>
      </c>
      <c r="R23" s="6">
        <f t="shared" si="0"/>
        <v>16.458823529411763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25</v>
      </c>
      <c r="E24" s="5">
        <f t="shared" ref="E24:M24" si="7">E25-E19-E20-E21-E22-E23</f>
        <v>37</v>
      </c>
      <c r="F24" s="5">
        <f t="shared" si="7"/>
        <v>47</v>
      </c>
      <c r="G24" s="5">
        <f t="shared" si="7"/>
        <v>58</v>
      </c>
      <c r="H24" s="5">
        <f t="shared" si="7"/>
        <v>96</v>
      </c>
      <c r="I24" s="5">
        <f t="shared" si="7"/>
        <v>190</v>
      </c>
      <c r="J24" s="5">
        <f t="shared" si="7"/>
        <v>124</v>
      </c>
      <c r="K24" s="5">
        <f t="shared" si="7"/>
        <v>81</v>
      </c>
      <c r="L24" s="5">
        <f t="shared" si="7"/>
        <v>43</v>
      </c>
      <c r="M24" s="5">
        <f t="shared" si="7"/>
        <v>155</v>
      </c>
      <c r="N24" s="11">
        <f t="shared" si="5"/>
        <v>856</v>
      </c>
      <c r="O24" s="5">
        <f>O25-O19-O20-O21-O22-O23</f>
        <v>83240</v>
      </c>
      <c r="P24" s="5">
        <f>P25-P19-P20-P21-P22-P23</f>
        <v>12639</v>
      </c>
      <c r="Q24" s="11">
        <f t="shared" si="2"/>
        <v>701</v>
      </c>
      <c r="R24" s="6">
        <f t="shared" si="0"/>
        <v>18.029957203994293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4725</v>
      </c>
      <c r="E25" s="5">
        <v>3287</v>
      </c>
      <c r="F25" s="5">
        <v>3771</v>
      </c>
      <c r="G25" s="5">
        <v>3789</v>
      </c>
      <c r="H25" s="5">
        <v>8275</v>
      </c>
      <c r="I25" s="5">
        <v>10727</v>
      </c>
      <c r="J25" s="5">
        <v>4627</v>
      </c>
      <c r="K25" s="5">
        <v>2183</v>
      </c>
      <c r="L25" s="5">
        <v>1107</v>
      </c>
      <c r="M25" s="5">
        <v>4176</v>
      </c>
      <c r="N25" s="11">
        <f t="shared" si="5"/>
        <v>46667</v>
      </c>
      <c r="O25" s="5">
        <v>1030886</v>
      </c>
      <c r="P25" s="5">
        <v>483130</v>
      </c>
      <c r="Q25" s="11">
        <f t="shared" si="2"/>
        <v>42491</v>
      </c>
      <c r="R25" s="6">
        <f t="shared" si="0"/>
        <v>11.370172507119154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39</v>
      </c>
      <c r="E26" s="5">
        <v>50</v>
      </c>
      <c r="F26" s="5">
        <v>53</v>
      </c>
      <c r="G26" s="5">
        <v>57</v>
      </c>
      <c r="H26" s="5">
        <v>77</v>
      </c>
      <c r="I26" s="5">
        <v>112</v>
      </c>
      <c r="J26" s="5">
        <v>49</v>
      </c>
      <c r="K26" s="5">
        <v>26</v>
      </c>
      <c r="L26" s="5">
        <v>22</v>
      </c>
      <c r="M26" s="5">
        <v>84</v>
      </c>
      <c r="N26" s="11">
        <f t="shared" si="5"/>
        <v>569</v>
      </c>
      <c r="O26" s="5">
        <v>9838</v>
      </c>
      <c r="P26" s="5">
        <v>6059</v>
      </c>
      <c r="Q26" s="11">
        <f t="shared" si="2"/>
        <v>485</v>
      </c>
      <c r="R26" s="6">
        <f t="shared" si="0"/>
        <v>12.492783505154639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174</v>
      </c>
      <c r="E27" s="5">
        <v>215</v>
      </c>
      <c r="F27" s="5">
        <v>284</v>
      </c>
      <c r="G27" s="5">
        <v>279</v>
      </c>
      <c r="H27" s="5">
        <v>506</v>
      </c>
      <c r="I27" s="5">
        <v>651</v>
      </c>
      <c r="J27" s="5">
        <v>409</v>
      </c>
      <c r="K27" s="5">
        <v>329</v>
      </c>
      <c r="L27" s="5">
        <v>162</v>
      </c>
      <c r="M27" s="5">
        <v>1068</v>
      </c>
      <c r="N27" s="11">
        <f t="shared" si="5"/>
        <v>4077</v>
      </c>
      <c r="O27" s="5">
        <v>87466</v>
      </c>
      <c r="P27" s="5">
        <v>49100</v>
      </c>
      <c r="Q27" s="11">
        <f t="shared" si="2"/>
        <v>3009</v>
      </c>
      <c r="R27" s="6">
        <f t="shared" si="0"/>
        <v>16.317713526088401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298</v>
      </c>
      <c r="E28" s="5">
        <v>328</v>
      </c>
      <c r="F28" s="5">
        <v>473</v>
      </c>
      <c r="G28" s="5">
        <v>408</v>
      </c>
      <c r="H28" s="5">
        <v>894</v>
      </c>
      <c r="I28" s="5">
        <v>989</v>
      </c>
      <c r="J28" s="5">
        <v>562</v>
      </c>
      <c r="K28" s="5">
        <v>295</v>
      </c>
      <c r="L28" s="5">
        <v>139</v>
      </c>
      <c r="M28" s="5">
        <v>1361</v>
      </c>
      <c r="N28" s="11">
        <f t="shared" si="5"/>
        <v>5747</v>
      </c>
      <c r="O28" s="5">
        <v>87831</v>
      </c>
      <c r="P28" s="5">
        <v>55140</v>
      </c>
      <c r="Q28" s="11">
        <f t="shared" si="2"/>
        <v>4386</v>
      </c>
      <c r="R28" s="6">
        <f t="shared" si="0"/>
        <v>12.571819425444597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91</v>
      </c>
      <c r="E29" s="5">
        <v>179</v>
      </c>
      <c r="F29" s="5">
        <v>201</v>
      </c>
      <c r="G29" s="5">
        <v>246</v>
      </c>
      <c r="H29" s="5">
        <v>339</v>
      </c>
      <c r="I29" s="5">
        <v>222</v>
      </c>
      <c r="J29" s="5">
        <v>75</v>
      </c>
      <c r="K29" s="5">
        <v>73</v>
      </c>
      <c r="L29" s="5">
        <v>39</v>
      </c>
      <c r="M29" s="5">
        <v>262</v>
      </c>
      <c r="N29" s="11">
        <f t="shared" si="5"/>
        <v>1727</v>
      </c>
      <c r="O29" s="5">
        <v>27604</v>
      </c>
      <c r="P29" s="5">
        <v>14243</v>
      </c>
      <c r="Q29" s="11">
        <f t="shared" si="2"/>
        <v>1465</v>
      </c>
      <c r="R29" s="6">
        <f t="shared" si="0"/>
        <v>9.7221843003412971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239</v>
      </c>
      <c r="E30" s="5">
        <v>142</v>
      </c>
      <c r="F30" s="5">
        <v>162</v>
      </c>
      <c r="G30" s="5">
        <v>167</v>
      </c>
      <c r="H30" s="5">
        <v>389</v>
      </c>
      <c r="I30" s="5">
        <v>370</v>
      </c>
      <c r="J30" s="5">
        <v>203</v>
      </c>
      <c r="K30" s="5">
        <v>146</v>
      </c>
      <c r="L30" s="5">
        <v>42</v>
      </c>
      <c r="M30" s="5">
        <v>239</v>
      </c>
      <c r="N30" s="11">
        <f t="shared" si="5"/>
        <v>2099</v>
      </c>
      <c r="O30" s="5">
        <v>33502</v>
      </c>
      <c r="P30" s="5">
        <v>22034</v>
      </c>
      <c r="Q30" s="11">
        <f t="shared" si="2"/>
        <v>1860</v>
      </c>
      <c r="R30" s="6">
        <f t="shared" si="0"/>
        <v>11.846236559139784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62</v>
      </c>
      <c r="E31" s="5">
        <v>61</v>
      </c>
      <c r="F31" s="5">
        <v>96</v>
      </c>
      <c r="G31" s="5">
        <v>74</v>
      </c>
      <c r="H31" s="5">
        <v>131</v>
      </c>
      <c r="I31" s="5">
        <v>178</v>
      </c>
      <c r="J31" s="5">
        <v>94</v>
      </c>
      <c r="K31" s="5">
        <v>35</v>
      </c>
      <c r="L31" s="5">
        <v>18</v>
      </c>
      <c r="M31" s="5">
        <v>184</v>
      </c>
      <c r="N31" s="11">
        <f t="shared" si="5"/>
        <v>933</v>
      </c>
      <c r="O31" s="5">
        <v>13903</v>
      </c>
      <c r="P31" s="5">
        <v>8277</v>
      </c>
      <c r="Q31" s="11">
        <f t="shared" si="2"/>
        <v>749</v>
      </c>
      <c r="R31" s="6">
        <f t="shared" si="0"/>
        <v>11.050734312416555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33</v>
      </c>
      <c r="E32" s="5">
        <v>88</v>
      </c>
      <c r="F32" s="5">
        <v>106</v>
      </c>
      <c r="G32" s="5">
        <v>71</v>
      </c>
      <c r="H32" s="5">
        <v>163</v>
      </c>
      <c r="I32" s="5">
        <v>115</v>
      </c>
      <c r="J32" s="5">
        <v>94</v>
      </c>
      <c r="K32" s="5">
        <v>60</v>
      </c>
      <c r="L32" s="5">
        <v>32</v>
      </c>
      <c r="M32" s="5">
        <v>261</v>
      </c>
      <c r="N32" s="11">
        <f t="shared" si="5"/>
        <v>1023</v>
      </c>
      <c r="O32" s="5">
        <v>19690</v>
      </c>
      <c r="P32" s="5">
        <v>10277</v>
      </c>
      <c r="Q32" s="11">
        <f t="shared" si="2"/>
        <v>762</v>
      </c>
      <c r="R32" s="6">
        <f t="shared" si="0"/>
        <v>13.486876640419947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541</v>
      </c>
      <c r="E33" s="5">
        <v>414</v>
      </c>
      <c r="F33" s="5">
        <v>538</v>
      </c>
      <c r="G33" s="5">
        <v>500</v>
      </c>
      <c r="H33" s="5">
        <v>738</v>
      </c>
      <c r="I33" s="5">
        <v>735</v>
      </c>
      <c r="J33" s="5">
        <v>425</v>
      </c>
      <c r="K33" s="5">
        <v>318</v>
      </c>
      <c r="L33" s="5">
        <v>170</v>
      </c>
      <c r="M33" s="5">
        <v>650</v>
      </c>
      <c r="N33" s="11">
        <f t="shared" si="5"/>
        <v>5029</v>
      </c>
      <c r="O33" s="5">
        <v>139354</v>
      </c>
      <c r="P33" s="5">
        <v>53604</v>
      </c>
      <c r="Q33" s="11">
        <f t="shared" si="2"/>
        <v>4379</v>
      </c>
      <c r="R33" s="6">
        <f t="shared" si="0"/>
        <v>12.241150947704956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53</v>
      </c>
      <c r="E34" s="5">
        <v>59</v>
      </c>
      <c r="F34" s="5">
        <v>57</v>
      </c>
      <c r="G34" s="5">
        <v>43</v>
      </c>
      <c r="H34" s="5">
        <v>82</v>
      </c>
      <c r="I34" s="5">
        <v>127</v>
      </c>
      <c r="J34" s="5">
        <v>58</v>
      </c>
      <c r="K34" s="5">
        <v>37</v>
      </c>
      <c r="L34" s="5">
        <v>12</v>
      </c>
      <c r="M34" s="5">
        <v>208</v>
      </c>
      <c r="N34" s="11">
        <f t="shared" si="5"/>
        <v>736</v>
      </c>
      <c r="O34" s="5">
        <v>10976</v>
      </c>
      <c r="P34" s="5">
        <v>6160</v>
      </c>
      <c r="Q34" s="11">
        <f t="shared" si="2"/>
        <v>528</v>
      </c>
      <c r="R34" s="6">
        <f t="shared" si="0"/>
        <v>11.666666666666666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34</v>
      </c>
      <c r="E35" s="5">
        <v>8</v>
      </c>
      <c r="F35" s="5">
        <v>14</v>
      </c>
      <c r="G35" s="5">
        <v>4</v>
      </c>
      <c r="H35" s="5">
        <v>19</v>
      </c>
      <c r="I35" s="5">
        <v>13</v>
      </c>
      <c r="J35" s="5">
        <v>5</v>
      </c>
      <c r="K35" s="5">
        <v>7</v>
      </c>
      <c r="L35" s="5">
        <v>2</v>
      </c>
      <c r="M35" s="5">
        <v>26</v>
      </c>
      <c r="N35" s="11">
        <f t="shared" si="5"/>
        <v>132</v>
      </c>
      <c r="O35" s="5">
        <v>3595</v>
      </c>
      <c r="P35" s="5">
        <v>931</v>
      </c>
      <c r="Q35" s="11">
        <f t="shared" si="2"/>
        <v>106</v>
      </c>
      <c r="R35" s="6">
        <f t="shared" si="0"/>
        <v>8.7830188679245289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29</v>
      </c>
      <c r="E36" s="5">
        <v>44</v>
      </c>
      <c r="F36" s="5">
        <v>67</v>
      </c>
      <c r="G36" s="5">
        <v>68</v>
      </c>
      <c r="H36" s="5">
        <v>113</v>
      </c>
      <c r="I36" s="5">
        <v>87</v>
      </c>
      <c r="J36" s="5">
        <v>47</v>
      </c>
      <c r="K36" s="5">
        <v>39</v>
      </c>
      <c r="L36" s="5">
        <v>19</v>
      </c>
      <c r="M36" s="5">
        <v>77</v>
      </c>
      <c r="N36" s="11">
        <f t="shared" si="5"/>
        <v>590</v>
      </c>
      <c r="O36" s="5">
        <v>8725</v>
      </c>
      <c r="P36" s="5">
        <v>6489</v>
      </c>
      <c r="Q36" s="11">
        <f t="shared" si="2"/>
        <v>513</v>
      </c>
      <c r="R36" s="6">
        <f t="shared" si="0"/>
        <v>12.649122807017545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7</v>
      </c>
      <c r="E37" s="5">
        <v>25</v>
      </c>
      <c r="F37" s="5">
        <v>39</v>
      </c>
      <c r="G37" s="5">
        <v>37</v>
      </c>
      <c r="H37" s="5">
        <v>117</v>
      </c>
      <c r="I37" s="5">
        <v>76</v>
      </c>
      <c r="J37" s="5">
        <v>34</v>
      </c>
      <c r="K37" s="5">
        <v>46</v>
      </c>
      <c r="L37" s="5">
        <v>20</v>
      </c>
      <c r="M37" s="5">
        <v>52</v>
      </c>
      <c r="N37" s="11">
        <f t="shared" si="5"/>
        <v>453</v>
      </c>
      <c r="O37" s="5">
        <v>22190</v>
      </c>
      <c r="P37" s="5">
        <v>6401</v>
      </c>
      <c r="Q37" s="11">
        <f t="shared" si="2"/>
        <v>401</v>
      </c>
      <c r="R37" s="6">
        <f t="shared" si="0"/>
        <v>15.962593516209477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270</v>
      </c>
      <c r="E38" s="5">
        <f t="shared" ref="E38:M38" si="8">E39-E26-E27-E28-E29-E30-E31-E32-E33-E34-E35-E36-E37</f>
        <v>278</v>
      </c>
      <c r="F38" s="5">
        <f t="shared" si="8"/>
        <v>366</v>
      </c>
      <c r="G38" s="5">
        <f t="shared" si="8"/>
        <v>492</v>
      </c>
      <c r="H38" s="5">
        <f t="shared" si="8"/>
        <v>708</v>
      </c>
      <c r="I38" s="5">
        <f t="shared" si="8"/>
        <v>679</v>
      </c>
      <c r="J38" s="5">
        <f t="shared" si="8"/>
        <v>405</v>
      </c>
      <c r="K38" s="5">
        <f t="shared" si="8"/>
        <v>303</v>
      </c>
      <c r="L38" s="5">
        <f t="shared" si="8"/>
        <v>148</v>
      </c>
      <c r="M38" s="5">
        <f t="shared" si="8"/>
        <v>893</v>
      </c>
      <c r="N38" s="11">
        <f t="shared" si="5"/>
        <v>4542</v>
      </c>
      <c r="O38" s="5">
        <f>O39-O26-O27-O28-O29-O30-O31-O32-O33-O34-O35-O36-O37</f>
        <v>100031</v>
      </c>
      <c r="P38" s="5">
        <f>P39-P26-P27-P28-P29-P30-P31-P32-P33-P34-P35-P36-P37</f>
        <v>49106</v>
      </c>
      <c r="Q38" s="11">
        <f t="shared" si="2"/>
        <v>3649</v>
      </c>
      <c r="R38" s="6">
        <f t="shared" si="0"/>
        <v>13.457385585091806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1870</v>
      </c>
      <c r="E39" s="5">
        <v>1891</v>
      </c>
      <c r="F39" s="5">
        <v>2456</v>
      </c>
      <c r="G39" s="5">
        <v>2446</v>
      </c>
      <c r="H39" s="5">
        <v>4276</v>
      </c>
      <c r="I39" s="5">
        <v>4354</v>
      </c>
      <c r="J39" s="5">
        <v>2460</v>
      </c>
      <c r="K39" s="5">
        <v>1714</v>
      </c>
      <c r="L39" s="5">
        <v>825</v>
      </c>
      <c r="M39" s="5">
        <v>5365</v>
      </c>
      <c r="N39" s="11">
        <f t="shared" si="5"/>
        <v>27657</v>
      </c>
      <c r="O39" s="5">
        <v>564705</v>
      </c>
      <c r="P39" s="5">
        <v>287821</v>
      </c>
      <c r="Q39" s="11">
        <f t="shared" si="2"/>
        <v>22292</v>
      </c>
      <c r="R39" s="6">
        <f t="shared" si="0"/>
        <v>12.911403193970932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534</v>
      </c>
      <c r="E40" s="5">
        <v>353</v>
      </c>
      <c r="F40" s="5">
        <v>473</v>
      </c>
      <c r="G40" s="5">
        <v>497</v>
      </c>
      <c r="H40" s="5">
        <v>952</v>
      </c>
      <c r="I40" s="5">
        <v>1121</v>
      </c>
      <c r="J40" s="5">
        <v>554</v>
      </c>
      <c r="K40" s="5">
        <v>235</v>
      </c>
      <c r="L40" s="5">
        <v>80</v>
      </c>
      <c r="M40" s="5">
        <v>496</v>
      </c>
      <c r="N40" s="11">
        <f t="shared" si="5"/>
        <v>5295</v>
      </c>
      <c r="O40" s="5">
        <v>100399</v>
      </c>
      <c r="P40" s="5">
        <v>50502</v>
      </c>
      <c r="Q40" s="11">
        <f t="shared" si="2"/>
        <v>4799</v>
      </c>
      <c r="R40" s="6">
        <f t="shared" si="0"/>
        <v>10.523442383829964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108</v>
      </c>
      <c r="E41" s="5">
        <v>86</v>
      </c>
      <c r="F41" s="5">
        <v>79</v>
      </c>
      <c r="G41" s="5">
        <v>78</v>
      </c>
      <c r="H41" s="5">
        <v>132</v>
      </c>
      <c r="I41" s="5">
        <v>180</v>
      </c>
      <c r="J41" s="5">
        <v>120</v>
      </c>
      <c r="K41" s="5">
        <v>26</v>
      </c>
      <c r="L41" s="5">
        <v>39</v>
      </c>
      <c r="M41" s="5">
        <v>85</v>
      </c>
      <c r="N41" s="11">
        <f t="shared" si="5"/>
        <v>933</v>
      </c>
      <c r="O41" s="5">
        <v>19793</v>
      </c>
      <c r="P41" s="5">
        <v>10238</v>
      </c>
      <c r="Q41" s="11">
        <f t="shared" si="2"/>
        <v>848</v>
      </c>
      <c r="R41" s="6">
        <f t="shared" si="0"/>
        <v>12.07311320754717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10</v>
      </c>
      <c r="E42" s="5">
        <f t="shared" ref="E42:M42" si="9">E43-E40-E41</f>
        <v>4</v>
      </c>
      <c r="F42" s="5">
        <f t="shared" si="9"/>
        <v>6</v>
      </c>
      <c r="G42" s="5">
        <f t="shared" si="9"/>
        <v>3</v>
      </c>
      <c r="H42" s="5">
        <f t="shared" si="9"/>
        <v>13</v>
      </c>
      <c r="I42" s="5">
        <f t="shared" si="9"/>
        <v>12</v>
      </c>
      <c r="J42" s="5">
        <f t="shared" si="9"/>
        <v>18</v>
      </c>
      <c r="K42" s="5">
        <f t="shared" si="9"/>
        <v>6</v>
      </c>
      <c r="L42" s="5">
        <f t="shared" si="9"/>
        <v>5</v>
      </c>
      <c r="M42" s="5">
        <f t="shared" si="9"/>
        <v>20</v>
      </c>
      <c r="N42" s="11">
        <f t="shared" si="5"/>
        <v>97</v>
      </c>
      <c r="O42" s="5">
        <f>O43-O40-O41</f>
        <v>9999</v>
      </c>
      <c r="P42" s="5">
        <f>P43-P40-P41</f>
        <v>1316</v>
      </c>
      <c r="Q42" s="11">
        <f t="shared" si="2"/>
        <v>77</v>
      </c>
      <c r="R42" s="6">
        <f t="shared" si="0"/>
        <v>17.09090909090909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652</v>
      </c>
      <c r="E43" s="5">
        <v>443</v>
      </c>
      <c r="F43" s="5">
        <v>558</v>
      </c>
      <c r="G43" s="5">
        <v>578</v>
      </c>
      <c r="H43" s="5">
        <v>1097</v>
      </c>
      <c r="I43" s="5">
        <v>1313</v>
      </c>
      <c r="J43" s="5">
        <v>692</v>
      </c>
      <c r="K43" s="5">
        <v>267</v>
      </c>
      <c r="L43" s="5">
        <v>124</v>
      </c>
      <c r="M43" s="5">
        <v>601</v>
      </c>
      <c r="N43" s="11">
        <f t="shared" si="5"/>
        <v>6325</v>
      </c>
      <c r="O43" s="5">
        <v>130191</v>
      </c>
      <c r="P43" s="5">
        <v>62056</v>
      </c>
      <c r="Q43" s="11">
        <f t="shared" si="2"/>
        <v>5724</v>
      </c>
      <c r="R43" s="6">
        <f t="shared" si="0"/>
        <v>10.841369671558351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19</v>
      </c>
      <c r="E44" s="8">
        <v>5</v>
      </c>
      <c r="F44" s="8">
        <v>8</v>
      </c>
      <c r="G44" s="8">
        <v>18</v>
      </c>
      <c r="H44" s="8">
        <v>43</v>
      </c>
      <c r="I44" s="8">
        <v>31</v>
      </c>
      <c r="J44" s="8">
        <v>24</v>
      </c>
      <c r="K44" s="8">
        <v>29</v>
      </c>
      <c r="L44" s="8">
        <v>14</v>
      </c>
      <c r="M44" s="8">
        <v>53</v>
      </c>
      <c r="N44" s="11">
        <f t="shared" si="5"/>
        <v>244</v>
      </c>
      <c r="O44" s="8">
        <v>31948</v>
      </c>
      <c r="P44" s="8">
        <v>3699</v>
      </c>
      <c r="Q44" s="11">
        <f t="shared" si="2"/>
        <v>191</v>
      </c>
      <c r="R44" s="6">
        <f t="shared" si="0"/>
        <v>19.366492146596858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4</v>
      </c>
      <c r="E45" s="8">
        <f t="shared" ref="E45:M45" si="10">E46-E44</f>
        <v>4</v>
      </c>
      <c r="F45" s="8">
        <f t="shared" si="10"/>
        <v>14</v>
      </c>
      <c r="G45" s="8">
        <f t="shared" si="10"/>
        <v>41</v>
      </c>
      <c r="H45" s="8">
        <f t="shared" si="10"/>
        <v>54</v>
      </c>
      <c r="I45" s="8">
        <f t="shared" si="10"/>
        <v>49</v>
      </c>
      <c r="J45" s="8">
        <f t="shared" si="10"/>
        <v>42</v>
      </c>
      <c r="K45" s="8">
        <f t="shared" si="10"/>
        <v>21</v>
      </c>
      <c r="L45" s="8">
        <f t="shared" si="10"/>
        <v>16</v>
      </c>
      <c r="M45" s="8">
        <f t="shared" si="10"/>
        <v>46</v>
      </c>
      <c r="N45" s="11">
        <f t="shared" si="5"/>
        <v>291</v>
      </c>
      <c r="O45" s="8">
        <f>O46-O44</f>
        <v>31712</v>
      </c>
      <c r="P45" s="8">
        <f>P46-P44</f>
        <v>4207</v>
      </c>
      <c r="Q45" s="11">
        <f t="shared" si="2"/>
        <v>245</v>
      </c>
      <c r="R45" s="6">
        <f t="shared" si="0"/>
        <v>17.171428571428571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23</v>
      </c>
      <c r="E46" s="8">
        <v>9</v>
      </c>
      <c r="F46" s="8">
        <v>22</v>
      </c>
      <c r="G46" s="8">
        <v>59</v>
      </c>
      <c r="H46" s="8">
        <v>97</v>
      </c>
      <c r="I46" s="8">
        <v>80</v>
      </c>
      <c r="J46" s="8">
        <v>66</v>
      </c>
      <c r="K46" s="8">
        <v>50</v>
      </c>
      <c r="L46" s="8">
        <v>30</v>
      </c>
      <c r="M46" s="8">
        <v>99</v>
      </c>
      <c r="N46" s="11">
        <f t="shared" si="5"/>
        <v>535</v>
      </c>
      <c r="O46" s="8">
        <v>63660</v>
      </c>
      <c r="P46" s="8">
        <v>7906</v>
      </c>
      <c r="Q46" s="11">
        <f t="shared" si="2"/>
        <v>436</v>
      </c>
      <c r="R46" s="6">
        <f t="shared" si="0"/>
        <v>18.13302752293578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7</v>
      </c>
      <c r="E47" s="5">
        <v>9</v>
      </c>
      <c r="F47" s="5">
        <v>6</v>
      </c>
      <c r="G47" s="5">
        <v>8</v>
      </c>
      <c r="H47" s="5">
        <v>13</v>
      </c>
      <c r="I47" s="5">
        <v>9</v>
      </c>
      <c r="J47" s="5">
        <v>1</v>
      </c>
      <c r="K47" s="5">
        <v>7</v>
      </c>
      <c r="L47" s="5">
        <v>3</v>
      </c>
      <c r="M47" s="5">
        <v>28</v>
      </c>
      <c r="N47" s="11">
        <f t="shared" si="5"/>
        <v>91</v>
      </c>
      <c r="O47" s="5">
        <v>6283</v>
      </c>
      <c r="P47" s="5">
        <v>855</v>
      </c>
      <c r="Q47" s="11">
        <f t="shared" si="2"/>
        <v>63</v>
      </c>
      <c r="R47" s="6">
        <f t="shared" si="0"/>
        <v>13.571428571428571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21363</v>
      </c>
      <c r="E48" s="5">
        <f t="shared" ref="E48:M48" si="11">E47+E46+E43+E39+E25+E18</f>
        <v>44263</v>
      </c>
      <c r="F48" s="5">
        <f t="shared" si="11"/>
        <v>98205</v>
      </c>
      <c r="G48" s="5">
        <f t="shared" si="11"/>
        <v>70913</v>
      </c>
      <c r="H48" s="5">
        <f t="shared" si="11"/>
        <v>91519</v>
      </c>
      <c r="I48" s="5">
        <f t="shared" si="11"/>
        <v>53141</v>
      </c>
      <c r="J48" s="5">
        <f t="shared" si="11"/>
        <v>16272</v>
      </c>
      <c r="K48" s="5">
        <f t="shared" si="11"/>
        <v>11054</v>
      </c>
      <c r="L48" s="5">
        <f t="shared" si="11"/>
        <v>5548</v>
      </c>
      <c r="M48" s="5">
        <f t="shared" si="11"/>
        <v>52454</v>
      </c>
      <c r="N48" s="11">
        <f t="shared" si="5"/>
        <v>464732</v>
      </c>
      <c r="O48" s="5">
        <f>O47+O46+O43+O39+O25+O18</f>
        <v>41804767</v>
      </c>
      <c r="P48" s="5">
        <f>P47+P46+P43+P39+P25+P18</f>
        <v>3061304</v>
      </c>
      <c r="Q48" s="11">
        <f t="shared" si="2"/>
        <v>412278</v>
      </c>
      <c r="R48" s="6">
        <f t="shared" si="0"/>
        <v>7.4253392128612248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4.5968429116135754</v>
      </c>
      <c r="E49" s="6">
        <f t="shared" ref="E49" si="13">E48/$N$48*100</f>
        <v>9.5244140709053813</v>
      </c>
      <c r="F49" s="6">
        <f t="shared" ref="F49" si="14">F48/$N$48*100</f>
        <v>21.131533873286109</v>
      </c>
      <c r="G49" s="6">
        <f t="shared" ref="G49" si="15">G48/$N$48*100</f>
        <v>15.258901904753708</v>
      </c>
      <c r="H49" s="6">
        <f t="shared" ref="H49" si="16">H48/$N$48*100</f>
        <v>19.692855236996806</v>
      </c>
      <c r="I49" s="6">
        <f t="shared" ref="I49" si="17">I48/$N$48*100</f>
        <v>11.434762400695455</v>
      </c>
      <c r="J49" s="6">
        <f t="shared" ref="J49" si="18">J48/$N$48*100</f>
        <v>3.5013728342356458</v>
      </c>
      <c r="K49" s="6">
        <f t="shared" ref="K49" si="19">K48/$N$48*100</f>
        <v>2.3785751788127354</v>
      </c>
      <c r="L49" s="6">
        <f t="shared" ref="L49" si="20">L48/$N$48*100</f>
        <v>1.193806322783884</v>
      </c>
      <c r="M49" s="6">
        <f t="shared" ref="M49" si="21">M48/$N$48*100</f>
        <v>11.2869352659167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2018-08-23T10:44:38Z</cp:lastPrinted>
  <dcterms:created xsi:type="dcterms:W3CDTF">2018-08-16T06:57:31Z</dcterms:created>
  <dcterms:modified xsi:type="dcterms:W3CDTF">2023-05-11T01:47:10Z</dcterms:modified>
</cp:coreProperties>
</file>