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2年1至3月來臺旅客人次及成長率－按國籍分
Table 1-3 Visitor Arrivals by Nationality,
 January-March, 2023</t>
  </si>
  <si>
    <t>112年1至3月
Jan.-March., 2023</t>
  </si>
  <si>
    <t>111年1至3月
Jan.-March.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35777.0</v>
      </c>
      <c r="E3" s="4" t="n">
        <v>3245.0</v>
      </c>
      <c r="F3" s="5" t="n">
        <f>IF(E3=0,"-",(D3-E3)/E3*100)</f>
        <v>4084.1910631741143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147693.0</v>
      </c>
      <c r="E4" s="4" t="n">
        <v>1041.0</v>
      </c>
      <c r="F4" s="5" t="n">
        <f ref="F4:F46" si="0" t="shared">IF(E4=0,"-",(D4-E4)/E4*100)</f>
        <v>14087.608069164264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7712.0</v>
      </c>
      <c r="E5" s="4" t="n">
        <v>817.0</v>
      </c>
      <c r="F5" s="5" t="n">
        <f si="0" t="shared"/>
        <v>843.9412484700123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3207.0</v>
      </c>
      <c r="E6" s="4" t="n">
        <v>189.0</v>
      </c>
      <c r="F6" s="5" t="n">
        <f si="0" t="shared"/>
        <v>1596.8253968253969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102475.0</v>
      </c>
      <c r="E7" s="4" t="n">
        <v>2170.0</v>
      </c>
      <c r="F7" s="5" t="n">
        <f si="0" t="shared"/>
        <v>4622.350230414747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79760.0</v>
      </c>
      <c r="E8" s="4" t="n">
        <v>669.0</v>
      </c>
      <c r="F8" s="5" t="n">
        <f si="0" t="shared"/>
        <v>11822.272047832585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43559.0</v>
      </c>
      <c r="E9" s="4" t="n">
        <v>4832.0</v>
      </c>
      <c r="F9" s="5" t="n">
        <f si="0" t="shared"/>
        <v>801.4693708609273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60919.0</v>
      </c>
      <c r="E10" s="4" t="n">
        <v>1979.0</v>
      </c>
      <c r="F10" s="5" t="n">
        <f si="0" t="shared"/>
        <v>2978.2718544719555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82955.0</v>
      </c>
      <c r="E11" s="4" t="n">
        <v>4306.0</v>
      </c>
      <c r="F11" s="5" t="n">
        <f si="0" t="shared"/>
        <v>1826.4979098931722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94630.0</v>
      </c>
      <c r="E12" s="4" t="n">
        <v>3577.0</v>
      </c>
      <c r="F12" s="5" t="n">
        <f si="0" t="shared"/>
        <v>2545.512999720436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3835.0</v>
      </c>
      <c r="E13" s="4" t="n">
        <f>E14-E7-E8-E9-E10-E11-E12</f>
        <v>204.0</v>
      </c>
      <c r="F13" s="5" t="n">
        <f si="0" t="shared"/>
        <v>1779.9019607843138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468133.0</v>
      </c>
      <c r="E14" s="4" t="n">
        <v>17737.0</v>
      </c>
      <c r="F14" s="5" t="n">
        <f si="0" t="shared"/>
        <v>2539.3020240175906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1621.0</v>
      </c>
      <c r="E15" s="4" t="n">
        <f>E16-E3-E4-E5-E6-E14</f>
        <v>183.0</v>
      </c>
      <c r="F15" s="5" t="n">
        <f si="0" t="shared"/>
        <v>785.792349726776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764143.0</v>
      </c>
      <c r="E16" s="4" t="n">
        <v>23212.0</v>
      </c>
      <c r="F16" s="5" t="n">
        <f si="0" t="shared"/>
        <v>3192.017060141306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21848.0</v>
      </c>
      <c r="E17" s="4" t="n">
        <v>413.0</v>
      </c>
      <c r="F17" s="5" t="n">
        <f si="0" t="shared"/>
        <v>5190.072639225182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93723.0</v>
      </c>
      <c r="E18" s="4" t="n">
        <v>2582.0</v>
      </c>
      <c r="F18" s="5" t="n">
        <f si="0" t="shared"/>
        <v>3529.8605731990706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568.0</v>
      </c>
      <c r="E19" s="4" t="n">
        <v>76.0</v>
      </c>
      <c r="F19" s="5" t="n">
        <f si="0" t="shared"/>
        <v>647.3684210526316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685.0</v>
      </c>
      <c r="E20" s="4" t="n">
        <v>97.0</v>
      </c>
      <c r="F20" s="5" t="n">
        <f si="0" t="shared"/>
        <v>606.1855670103092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216.0</v>
      </c>
      <c r="E21" s="4" t="n">
        <v>16.0</v>
      </c>
      <c r="F21" s="5" t="n">
        <f si="0" t="shared"/>
        <v>1250.0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2616.0</v>
      </c>
      <c r="E22" s="4" t="n">
        <f>E23-E17-E18-E19-E20-E21</f>
        <v>434.0</v>
      </c>
      <c r="F22" s="5" t="n">
        <f>IF(E22=0,"-",(D22-E22)/E22*100)</f>
        <v>502.7649769585254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119656.0</v>
      </c>
      <c r="E23" s="4" t="n">
        <v>3618.0</v>
      </c>
      <c r="F23" s="5" t="n">
        <f si="0" t="shared"/>
        <v>3207.2415699281373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1419.0</v>
      </c>
      <c r="E24" s="4" t="n">
        <v>198.0</v>
      </c>
      <c r="F24" s="5" t="n">
        <f si="0" t="shared"/>
        <v>616.6666666666667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10242.0</v>
      </c>
      <c r="E25" s="4" t="n">
        <v>456.0</v>
      </c>
      <c r="F25" s="5" t="n">
        <f si="0" t="shared"/>
        <v>2146.052631578947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12892.0</v>
      </c>
      <c r="E26" s="4" t="n">
        <v>564.0</v>
      </c>
      <c r="F26" s="5" t="n">
        <f si="0" t="shared"/>
        <v>2185.8156028368794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3760.0</v>
      </c>
      <c r="E27" s="4" t="n">
        <v>173.0</v>
      </c>
      <c r="F27" s="5" t="n">
        <f si="0" t="shared"/>
        <v>2073.4104046242774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4983.0</v>
      </c>
      <c r="E28" s="4" t="n">
        <v>586.0</v>
      </c>
      <c r="F28" s="5" t="n">
        <f si="0" t="shared"/>
        <v>750.3412969283277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1821.0</v>
      </c>
      <c r="E29" s="4" t="n">
        <v>81.0</v>
      </c>
      <c r="F29" s="5" t="n">
        <f si="0" t="shared"/>
        <v>2148.1481481481483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2342.0</v>
      </c>
      <c r="E30" s="4" t="n">
        <v>160.0</v>
      </c>
      <c r="F30" s="5" t="n">
        <f si="0" t="shared"/>
        <v>1363.75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15984.0</v>
      </c>
      <c r="E31" s="4" t="n">
        <v>1070.0</v>
      </c>
      <c r="F31" s="5" t="n">
        <f si="0" t="shared"/>
        <v>1393.8317757009345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1874.0</v>
      </c>
      <c r="E32" s="4" t="n">
        <v>72.0</v>
      </c>
      <c r="F32" s="5" t="n">
        <f si="0" t="shared"/>
        <v>2502.777777777778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380.0</v>
      </c>
      <c r="E33" s="4" t="n">
        <v>22.0</v>
      </c>
      <c r="F33" s="5" t="n">
        <f si="0" t="shared"/>
        <v>1627.2727272727273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1508.0</v>
      </c>
      <c r="E34" s="4" t="n">
        <v>98.0</v>
      </c>
      <c r="F34" s="5" t="n">
        <f si="0" t="shared"/>
        <v>1438.7755102040817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13408.0</v>
      </c>
      <c r="E35" s="4" t="n">
        <f>E36-E24-E25-E26-E27-E28-E29-E30-E31-E32-E33-E34</f>
        <v>1547.0</v>
      </c>
      <c r="F35" s="5" t="n">
        <f si="0" t="shared"/>
        <v>766.7097608274079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70613.0</v>
      </c>
      <c r="E36" s="4" t="n">
        <v>5027.0</v>
      </c>
      <c r="F36" s="5" t="n">
        <f si="0" t="shared"/>
        <v>1304.6747563158942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7246.0</v>
      </c>
      <c r="E37" s="4" t="n">
        <v>229.0</v>
      </c>
      <c r="F37" s="5" t="n">
        <f si="0" t="shared"/>
        <v>7431.004366812228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3257.0</v>
      </c>
      <c r="E38" s="4" t="n">
        <v>47.0</v>
      </c>
      <c r="F38" s="5" t="n">
        <f si="0" t="shared"/>
        <v>6829.787234042553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366.0</v>
      </c>
      <c r="E39" s="4" t="n">
        <f>E40-E37-E38</f>
        <v>79.0</v>
      </c>
      <c r="F39" s="5" t="n">
        <f si="0" t="shared"/>
        <v>363.2911392405063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20869.0</v>
      </c>
      <c r="E40" s="4" t="n">
        <v>355.0</v>
      </c>
      <c r="F40" s="5" t="n">
        <f si="0" t="shared"/>
        <v>5778.591549295775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998.0</v>
      </c>
      <c r="E41" s="4" t="n">
        <v>161.0</v>
      </c>
      <c r="F41" s="5" t="n">
        <f si="0" t="shared"/>
        <v>519.8757763975156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939.0</v>
      </c>
      <c r="E42" s="4" t="n">
        <f>E43-E41</f>
        <v>183.0</v>
      </c>
      <c r="F42" s="5" t="n">
        <f si="0" t="shared"/>
        <v>413.11475409836066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1937.0</v>
      </c>
      <c r="E43" s="4" t="n">
        <v>344.0</v>
      </c>
      <c r="F43" s="5" t="n">
        <f si="0" t="shared"/>
        <v>463.0813953488372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166.0</v>
      </c>
      <c r="E44" s="4" t="n">
        <v>12.0</v>
      </c>
      <c r="F44" s="5" t="n">
        <f si="0" t="shared"/>
        <v>1283.3333333333335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32244.0</v>
      </c>
      <c r="E45" s="4" t="n">
        <v>6663.0</v>
      </c>
      <c r="F45" s="5" t="n">
        <f si="0" t="shared"/>
        <v>1884.751613387363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1109628.0</v>
      </c>
      <c r="E46" s="8" t="n">
        <f>E44+E43+E40+E36+E23+E16+E45</f>
        <v>39231.0</v>
      </c>
      <c r="F46" s="5" t="n">
        <f si="0" t="shared"/>
        <v>2728.446891488874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