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88" windowWidth="9491" windowHeight="4708" tabRatio="599" activeTab="0"/>
  </bookViews>
  <sheets>
    <sheet name="Sheet3" sheetId="1" r:id="rId1"/>
  </sheets>
  <definedNames>
    <definedName name="_xlnm.Print_Titles" localSheetId="0">'Sheet3'!$1:$3</definedName>
    <definedName name="外部資料_1" localSheetId="0">'Sheet3'!#REF!</definedName>
    <definedName name="外部資料_2" localSheetId="0">'Sheet3'!$A$4:$H$55</definedName>
  </definedNames>
  <calcPr fullCalcOnLoad="1"/>
</workbook>
</file>

<file path=xl/sharedStrings.xml><?xml version="1.0" encoding="utf-8"?>
<sst xmlns="http://schemas.openxmlformats.org/spreadsheetml/2006/main" count="81" uniqueCount="77">
  <si>
    <r>
      <t>年別</t>
    </r>
    <r>
      <rPr>
        <sz val="10"/>
        <rFont val="Times New Roman"/>
        <family val="1"/>
      </rPr>
      <t xml:space="preserve"> Year</t>
    </r>
  </si>
  <si>
    <r>
      <t>總計</t>
    </r>
    <r>
      <rPr>
        <sz val="10"/>
        <rFont val="Times New Roman"/>
        <family val="1"/>
      </rPr>
      <t xml:space="preserve"> Total</t>
    </r>
  </si>
  <si>
    <r>
      <t>外籍旅客</t>
    </r>
    <r>
      <rPr>
        <sz val="10"/>
        <rFont val="Times New Roman"/>
        <family val="1"/>
      </rPr>
      <t xml:space="preserve"> Foreigners</t>
    </r>
  </si>
  <si>
    <r>
      <t>華僑旅客</t>
    </r>
    <r>
      <rPr>
        <sz val="10"/>
        <rFont val="Times New Roman"/>
        <family val="1"/>
      </rPr>
      <t xml:space="preserve"> Overseas Chinese</t>
    </r>
  </si>
  <si>
    <r>
      <t xml:space="preserve">人數
</t>
    </r>
    <r>
      <rPr>
        <sz val="10"/>
        <rFont val="Times New Roman"/>
        <family val="1"/>
      </rPr>
      <t>No. of
Visitors</t>
    </r>
  </si>
  <si>
    <r>
      <t xml:space="preserve">成長率
</t>
    </r>
    <r>
      <rPr>
        <sz val="10"/>
        <rFont val="Times New Roman"/>
        <family val="1"/>
      </rPr>
      <t>Growth
Rate %</t>
    </r>
  </si>
  <si>
    <t>45 年 1956</t>
  </si>
  <si>
    <t>46 年 1957</t>
  </si>
  <si>
    <t>47 年 1958</t>
  </si>
  <si>
    <t>48 年 1959</t>
  </si>
  <si>
    <t>49 年 1960</t>
  </si>
  <si>
    <t>51 年 1962</t>
  </si>
  <si>
    <t>52 年 1963</t>
  </si>
  <si>
    <t>53 年 1964</t>
  </si>
  <si>
    <t>54 年 1965</t>
  </si>
  <si>
    <t>55 年 1966</t>
  </si>
  <si>
    <t>56 年 1967</t>
  </si>
  <si>
    <t>57 年 1968</t>
  </si>
  <si>
    <t>58 年 1969</t>
  </si>
  <si>
    <t>59 年 1970</t>
  </si>
  <si>
    <t>60 年 1971</t>
  </si>
  <si>
    <t>61 年 1972</t>
  </si>
  <si>
    <t>62 年 1973</t>
  </si>
  <si>
    <t>63 年 1974</t>
  </si>
  <si>
    <t>64 年 1975</t>
  </si>
  <si>
    <t>65 年 1976</t>
  </si>
  <si>
    <t>66 年 1977</t>
  </si>
  <si>
    <t>67 年 1978</t>
  </si>
  <si>
    <t>68 年 1979</t>
  </si>
  <si>
    <t>69 年 1980</t>
  </si>
  <si>
    <t>70 年 1981</t>
  </si>
  <si>
    <t>71 年 1982</t>
  </si>
  <si>
    <t>72 年 1983</t>
  </si>
  <si>
    <t>73 年 1984</t>
  </si>
  <si>
    <t>74 年 1985</t>
  </si>
  <si>
    <t>75 年 1986</t>
  </si>
  <si>
    <t>76 年 1987</t>
  </si>
  <si>
    <t>77 年 1988</t>
  </si>
  <si>
    <t>78 年 1989</t>
  </si>
  <si>
    <t>79 年 1990</t>
  </si>
  <si>
    <t>80 年 1991</t>
  </si>
  <si>
    <t>81 年 1992</t>
  </si>
  <si>
    <t>82 年 1993</t>
  </si>
  <si>
    <t>83 年 1994</t>
  </si>
  <si>
    <t>84 年 1995</t>
  </si>
  <si>
    <t>85 年 1996</t>
  </si>
  <si>
    <t>86 年 1997</t>
  </si>
  <si>
    <t>87 年 1998</t>
  </si>
  <si>
    <t>88 年 1999</t>
  </si>
  <si>
    <r>
      <t xml:space="preserve">指數
</t>
    </r>
    <r>
      <rPr>
        <sz val="10"/>
        <rFont val="Times New Roman"/>
        <family val="1"/>
      </rPr>
      <t>Index 
1991=100</t>
    </r>
  </si>
  <si>
    <t>89 年 2000</t>
  </si>
  <si>
    <t>90 年 2001</t>
  </si>
  <si>
    <t>91 年 2002</t>
  </si>
  <si>
    <t>92 年 2003</t>
  </si>
  <si>
    <t>93 年 2004</t>
  </si>
  <si>
    <t>94 年 2005</t>
  </si>
  <si>
    <t>95 年 2006</t>
  </si>
  <si>
    <t>96 年 2007</t>
  </si>
  <si>
    <t>97 年 2008</t>
  </si>
  <si>
    <t>98 年 2009</t>
  </si>
  <si>
    <t>99 年 2010</t>
  </si>
  <si>
    <t>50 年 1961</t>
  </si>
  <si>
    <t>100 年 2011</t>
  </si>
  <si>
    <t>101 年 2012</t>
  </si>
  <si>
    <t>102 年 2013</t>
  </si>
  <si>
    <t>103 年 2014</t>
  </si>
  <si>
    <r>
      <t xml:space="preserve">占總計
百分比
</t>
    </r>
    <r>
      <rPr>
        <sz val="10"/>
        <rFont val="Times New Roman"/>
        <family val="1"/>
      </rPr>
      <t>% of Total</t>
    </r>
  </si>
  <si>
    <r>
      <t xml:space="preserve">占總計
百分比
</t>
    </r>
    <r>
      <rPr>
        <sz val="10"/>
        <rFont val="Times New Roman"/>
        <family val="1"/>
      </rPr>
      <t>%
of Total</t>
    </r>
  </si>
  <si>
    <t>104 年 2015</t>
  </si>
  <si>
    <t>105 年 2016</t>
  </si>
  <si>
    <t>106 年 2017</t>
  </si>
  <si>
    <t>107 年 2018</t>
  </si>
  <si>
    <t>108 年 2019</t>
  </si>
  <si>
    <t>109 年 2020</t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</si>
  <si>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</si>
  <si>
    <t>110 年 2021</t>
  </si>
  <si>
    <t>歷年來臺旅客統計
Visitor  Arrivals, 1956-2021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</si>
</sst>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_ "/>
    <numFmt numFmtId="182" formatCode="#,##0.00_ "/>
    <numFmt numFmtId="183" formatCode="0.000_ 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/>
    </xf>
    <xf numFmtId="18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104775</xdr:rowOff>
    </xdr:from>
    <xdr:to>
      <xdr:col>9</xdr:col>
      <xdr:colOff>619125</xdr:colOff>
      <xdr:row>0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457950" y="1047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  <xdr:twoCellAnchor>
    <xdr:from>
      <xdr:col>8</xdr:col>
      <xdr:colOff>600075</xdr:colOff>
      <xdr:row>0</xdr:row>
      <xdr:rowOff>66675</xdr:rowOff>
    </xdr:from>
    <xdr:to>
      <xdr:col>9</xdr:col>
      <xdr:colOff>523875</xdr:colOff>
      <xdr:row>0</xdr:row>
      <xdr:rowOff>495300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62700" y="66675"/>
          <a:ext cx="7810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0"/>
  <sheetViews>
    <sheetView tabSelected="1" view="pageBreakPreview" zoomScaleNormal="6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00390625" defaultRowHeight="16.5"/>
  <cols>
    <col min="1" max="1" width="14.75390625" style="0" customWidth="1"/>
    <col min="2" max="2" width="9.75390625" style="0" bestFit="1" customWidth="1"/>
    <col min="3" max="3" width="7.125" style="0" customWidth="1"/>
    <col min="4" max="4" width="8.25390625" style="0" customWidth="1"/>
    <col min="5" max="5" width="9.125" style="0" bestFit="1" customWidth="1"/>
    <col min="7" max="7" width="8.25390625" style="0" customWidth="1"/>
    <col min="8" max="8" width="9.375" style="0" customWidth="1"/>
    <col min="9" max="9" width="11.25390625" style="0" customWidth="1"/>
  </cols>
  <sheetData>
    <row r="1" spans="1:10" ht="40.5" customHeight="1">
      <c r="A1" s="7" t="s">
        <v>76</v>
      </c>
      <c r="B1" s="7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8" t="s">
        <v>0</v>
      </c>
      <c r="B2" s="8" t="s">
        <v>1</v>
      </c>
      <c r="C2" s="8"/>
      <c r="D2" s="8"/>
      <c r="E2" s="8" t="s">
        <v>2</v>
      </c>
      <c r="F2" s="8"/>
      <c r="G2" s="8"/>
      <c r="H2" s="8" t="s">
        <v>3</v>
      </c>
      <c r="I2" s="8"/>
      <c r="J2" s="8"/>
    </row>
    <row r="3" spans="1:10" ht="51.75" customHeight="1">
      <c r="A3" s="8"/>
      <c r="B3" s="1" t="s">
        <v>4</v>
      </c>
      <c r="C3" s="1" t="s">
        <v>5</v>
      </c>
      <c r="D3" s="1" t="s">
        <v>49</v>
      </c>
      <c r="E3" s="1" t="s">
        <v>4</v>
      </c>
      <c r="F3" s="1" t="s">
        <v>5</v>
      </c>
      <c r="G3" s="1" t="s">
        <v>66</v>
      </c>
      <c r="H3" s="1" t="s">
        <v>4</v>
      </c>
      <c r="I3" s="1" t="s">
        <v>5</v>
      </c>
      <c r="J3" s="1" t="s">
        <v>67</v>
      </c>
    </row>
    <row r="4" spans="1:10" ht="15" customHeight="1">
      <c r="A4" s="2" t="s">
        <v>6</v>
      </c>
      <c r="B4" s="4">
        <v>14974</v>
      </c>
      <c r="C4" s="5" t="str">
        <f>IF(ISNUMBER(B3),(B4-B3)/B3*100,"-")</f>
        <v>-</v>
      </c>
      <c r="D4" s="3">
        <v>0.8074387464909794</v>
      </c>
      <c r="E4" s="4">
        <v>11734</v>
      </c>
      <c r="F4" s="5" t="str">
        <f>IF(ISNUMBER(E3),(E4-E3)/E3*100,"-")</f>
        <v>-</v>
      </c>
      <c r="G4" s="3">
        <f>E4/B4*100</f>
        <v>78.36249499131829</v>
      </c>
      <c r="H4" s="4">
        <v>3240</v>
      </c>
      <c r="I4" s="5" t="str">
        <f>IF(ISNUMBER(H3),(H4-H3)/H3*100,"-")</f>
        <v>-</v>
      </c>
      <c r="J4" s="3">
        <f>H4/B4*100</f>
        <v>21.637505008681714</v>
      </c>
    </row>
    <row r="5" spans="1:10" ht="15" customHeight="1">
      <c r="A5" s="2" t="s">
        <v>7</v>
      </c>
      <c r="B5" s="4">
        <v>18159</v>
      </c>
      <c r="C5" s="3">
        <f aca="true" t="shared" si="0" ref="C5:C65">IF(ISNUMBER(B4),(B5-B4)/B4*100,"-")</f>
        <v>21.270201682917055</v>
      </c>
      <c r="D5" s="3">
        <v>0.9791825963356279</v>
      </c>
      <c r="E5" s="4">
        <v>14068</v>
      </c>
      <c r="F5" s="3">
        <f aca="true" t="shared" si="1" ref="F5:F65">IF(ISNUMBER(E4),(E5-E4)/E4*100,"-")</f>
        <v>19.89091528890404</v>
      </c>
      <c r="G5" s="3">
        <f aca="true" t="shared" si="2" ref="G5:G55">E5/B5*100</f>
        <v>77.47122638911834</v>
      </c>
      <c r="H5" s="4">
        <v>4091</v>
      </c>
      <c r="I5" s="3">
        <f aca="true" t="shared" si="3" ref="I5:I65">IF(ISNUMBER(H4),(H5-H4)/H4*100,"-")</f>
        <v>26.265432098765434</v>
      </c>
      <c r="J5" s="3">
        <f aca="true" t="shared" si="4" ref="J5:J55">H5/B5*100</f>
        <v>22.528773610881654</v>
      </c>
    </row>
    <row r="6" spans="1:10" ht="15" customHeight="1">
      <c r="A6" s="2" t="s">
        <v>8</v>
      </c>
      <c r="B6" s="4">
        <v>16709</v>
      </c>
      <c r="C6" s="3">
        <f t="shared" si="0"/>
        <v>-7.985021201608018</v>
      </c>
      <c r="D6" s="3">
        <v>0.9009946584157722</v>
      </c>
      <c r="E6" s="4">
        <v>15557</v>
      </c>
      <c r="F6" s="3">
        <f t="shared" si="1"/>
        <v>10.584304805231731</v>
      </c>
      <c r="G6" s="3">
        <f t="shared" si="2"/>
        <v>93.10551199952121</v>
      </c>
      <c r="H6" s="4">
        <v>1152</v>
      </c>
      <c r="I6" s="3">
        <f t="shared" si="3"/>
        <v>-71.84062576387191</v>
      </c>
      <c r="J6" s="3">
        <f t="shared" si="4"/>
        <v>6.894488000478784</v>
      </c>
    </row>
    <row r="7" spans="1:10" ht="15" customHeight="1">
      <c r="A7" s="2" t="s">
        <v>9</v>
      </c>
      <c r="B7" s="4">
        <v>19328</v>
      </c>
      <c r="C7" s="3">
        <f t="shared" si="0"/>
        <v>15.674187563588484</v>
      </c>
      <c r="D7" s="3">
        <v>1.0422182511137736</v>
      </c>
      <c r="E7" s="4">
        <v>17634</v>
      </c>
      <c r="F7" s="3">
        <f t="shared" si="1"/>
        <v>13.350903130423603</v>
      </c>
      <c r="G7" s="3">
        <f t="shared" si="2"/>
        <v>91.23551324503312</v>
      </c>
      <c r="H7" s="4">
        <v>1694</v>
      </c>
      <c r="I7" s="3">
        <f t="shared" si="3"/>
        <v>47.04861111111111</v>
      </c>
      <c r="J7" s="3">
        <f t="shared" si="4"/>
        <v>8.764486754966887</v>
      </c>
    </row>
    <row r="8" spans="1:10" ht="15" customHeight="1">
      <c r="A8" s="2" t="s">
        <v>10</v>
      </c>
      <c r="B8" s="4">
        <v>23636</v>
      </c>
      <c r="C8" s="3">
        <f t="shared" si="0"/>
        <v>22.28890728476821</v>
      </c>
      <c r="D8" s="3">
        <v>1.2745173108094554</v>
      </c>
      <c r="E8" s="4">
        <v>20796</v>
      </c>
      <c r="F8" s="3">
        <f t="shared" si="1"/>
        <v>17.931269139162982</v>
      </c>
      <c r="G8" s="3">
        <f t="shared" si="2"/>
        <v>87.98443052970045</v>
      </c>
      <c r="H8" s="4">
        <v>2840</v>
      </c>
      <c r="I8" s="3">
        <f t="shared" si="3"/>
        <v>67.65053128689492</v>
      </c>
      <c r="J8" s="3">
        <f t="shared" si="4"/>
        <v>12.015569470299543</v>
      </c>
    </row>
    <row r="9" spans="1:10" ht="15" customHeight="1">
      <c r="A9" s="2" t="s">
        <v>61</v>
      </c>
      <c r="B9" s="4">
        <v>42205</v>
      </c>
      <c r="C9" s="3">
        <f t="shared" si="0"/>
        <v>78.56236249788459</v>
      </c>
      <c r="D9" s="3">
        <f>(B9/$B$39)*100</f>
        <v>2.2758082206258705</v>
      </c>
      <c r="E9" s="4">
        <v>34831</v>
      </c>
      <c r="F9" s="3">
        <f t="shared" si="1"/>
        <v>67.48894018080401</v>
      </c>
      <c r="G9" s="3">
        <f t="shared" si="2"/>
        <v>82.52813647672077</v>
      </c>
      <c r="H9" s="4">
        <v>7374</v>
      </c>
      <c r="I9" s="3">
        <f t="shared" si="3"/>
        <v>159.64788732394365</v>
      </c>
      <c r="J9" s="3">
        <f t="shared" si="4"/>
        <v>17.471863523279232</v>
      </c>
    </row>
    <row r="10" spans="1:12" ht="15" customHeight="1">
      <c r="A10" s="2" t="s">
        <v>11</v>
      </c>
      <c r="B10" s="4">
        <v>52304</v>
      </c>
      <c r="C10" s="3">
        <f t="shared" si="0"/>
        <v>23.9284444970975</v>
      </c>
      <c r="D10" s="3">
        <v>2.8203737275587137</v>
      </c>
      <c r="E10" s="4">
        <v>44625</v>
      </c>
      <c r="F10" s="3">
        <f t="shared" si="1"/>
        <v>28.118629956073615</v>
      </c>
      <c r="G10" s="3">
        <f t="shared" si="2"/>
        <v>85.31852248394004</v>
      </c>
      <c r="H10" s="4">
        <v>7679</v>
      </c>
      <c r="I10" s="3">
        <f t="shared" si="3"/>
        <v>4.13615405478709</v>
      </c>
      <c r="J10" s="3">
        <f t="shared" si="4"/>
        <v>14.681477516059957</v>
      </c>
      <c r="K10" s="6"/>
      <c r="L10" s="6"/>
    </row>
    <row r="11" spans="1:12" ht="15" customHeight="1">
      <c r="A11" s="2" t="s">
        <v>12</v>
      </c>
      <c r="B11" s="4">
        <v>72024</v>
      </c>
      <c r="C11" s="3">
        <f t="shared" si="0"/>
        <v>37.702661364331604</v>
      </c>
      <c r="D11" s="3">
        <v>3.8837296832687516</v>
      </c>
      <c r="E11" s="4">
        <v>61348</v>
      </c>
      <c r="F11" s="3">
        <f t="shared" si="1"/>
        <v>37.47450980392157</v>
      </c>
      <c r="G11" s="3">
        <f t="shared" si="2"/>
        <v>85.17716316783294</v>
      </c>
      <c r="H11" s="4">
        <v>10676</v>
      </c>
      <c r="I11" s="3">
        <f t="shared" si="3"/>
        <v>39.02851933845553</v>
      </c>
      <c r="J11" s="3">
        <f t="shared" si="4"/>
        <v>14.822836832167056</v>
      </c>
      <c r="K11" s="6"/>
      <c r="L11" s="6"/>
    </row>
    <row r="12" spans="1:12" ht="15" customHeight="1">
      <c r="A12" s="2" t="s">
        <v>13</v>
      </c>
      <c r="B12" s="4">
        <v>95481</v>
      </c>
      <c r="C12" s="3">
        <f t="shared" si="0"/>
        <v>32.568310563145616</v>
      </c>
      <c r="D12" s="3">
        <v>5.1485948279487905</v>
      </c>
      <c r="E12" s="4">
        <v>83017</v>
      </c>
      <c r="F12" s="3">
        <f t="shared" si="1"/>
        <v>35.32144487187846</v>
      </c>
      <c r="G12" s="3">
        <f t="shared" si="2"/>
        <v>86.94609398728544</v>
      </c>
      <c r="H12" s="4">
        <v>12464</v>
      </c>
      <c r="I12" s="3">
        <f t="shared" si="3"/>
        <v>16.747845635069314</v>
      </c>
      <c r="J12" s="3">
        <f t="shared" si="4"/>
        <v>13.053906012714572</v>
      </c>
      <c r="K12" s="6"/>
      <c r="L12" s="6"/>
    </row>
    <row r="13" spans="1:12" ht="15" customHeight="1">
      <c r="A13" s="2" t="s">
        <v>14</v>
      </c>
      <c r="B13" s="4">
        <v>133666</v>
      </c>
      <c r="C13" s="3">
        <f t="shared" si="0"/>
        <v>39.992249766969344</v>
      </c>
      <c r="D13" s="3">
        <v>7.207633731031336</v>
      </c>
      <c r="E13" s="4">
        <v>118460</v>
      </c>
      <c r="F13" s="3">
        <f t="shared" si="1"/>
        <v>42.69366515292049</v>
      </c>
      <c r="G13" s="3">
        <f t="shared" si="2"/>
        <v>88.62388341088983</v>
      </c>
      <c r="H13" s="4">
        <v>15206</v>
      </c>
      <c r="I13" s="3">
        <f t="shared" si="3"/>
        <v>21.99935815147625</v>
      </c>
      <c r="J13" s="3">
        <f t="shared" si="4"/>
        <v>11.37611658911017</v>
      </c>
      <c r="K13" s="6"/>
      <c r="L13" s="6"/>
    </row>
    <row r="14" spans="1:12" ht="15" customHeight="1">
      <c r="A14" s="2" t="s">
        <v>15</v>
      </c>
      <c r="B14" s="4">
        <v>182948</v>
      </c>
      <c r="C14" s="3">
        <f t="shared" si="0"/>
        <v>36.86951057112504</v>
      </c>
      <c r="D14" s="3">
        <v>9.86505301142191</v>
      </c>
      <c r="E14" s="4">
        <v>160279</v>
      </c>
      <c r="F14" s="3">
        <f t="shared" si="1"/>
        <v>35.302211717035284</v>
      </c>
      <c r="G14" s="3">
        <f t="shared" si="2"/>
        <v>87.60904737958327</v>
      </c>
      <c r="H14" s="4">
        <v>22669</v>
      </c>
      <c r="I14" s="3">
        <f t="shared" si="3"/>
        <v>49.079310798369065</v>
      </c>
      <c r="J14" s="3">
        <f t="shared" si="4"/>
        <v>12.39095262041673</v>
      </c>
      <c r="K14" s="6"/>
      <c r="L14" s="6"/>
    </row>
    <row r="15" spans="1:12" ht="15" customHeight="1">
      <c r="A15" s="2" t="s">
        <v>16</v>
      </c>
      <c r="B15" s="4">
        <v>253248</v>
      </c>
      <c r="C15" s="3">
        <f t="shared" si="0"/>
        <v>38.426219472199755</v>
      </c>
      <c r="D15" s="3">
        <v>13.655819932639742</v>
      </c>
      <c r="E15" s="4">
        <v>198218</v>
      </c>
      <c r="F15" s="3">
        <f t="shared" si="1"/>
        <v>23.67059939230966</v>
      </c>
      <c r="G15" s="3">
        <f t="shared" si="2"/>
        <v>78.27031210513015</v>
      </c>
      <c r="H15" s="4">
        <v>55030</v>
      </c>
      <c r="I15" s="3">
        <f t="shared" si="3"/>
        <v>142.75442233887688</v>
      </c>
      <c r="J15" s="3">
        <f t="shared" si="4"/>
        <v>21.72968789486985</v>
      </c>
      <c r="K15" s="6"/>
      <c r="L15" s="6"/>
    </row>
    <row r="16" spans="1:12" ht="15" customHeight="1">
      <c r="A16" s="2" t="s">
        <v>17</v>
      </c>
      <c r="B16" s="4">
        <v>301770</v>
      </c>
      <c r="C16" s="3">
        <f t="shared" si="0"/>
        <v>19.159874905231238</v>
      </c>
      <c r="D16" s="3">
        <v>16.27225794901715</v>
      </c>
      <c r="E16" s="4">
        <v>250599</v>
      </c>
      <c r="F16" s="3">
        <f t="shared" si="1"/>
        <v>26.425955261378885</v>
      </c>
      <c r="G16" s="3">
        <f t="shared" si="2"/>
        <v>83.04304602843226</v>
      </c>
      <c r="H16" s="4">
        <v>51171</v>
      </c>
      <c r="I16" s="3">
        <f t="shared" si="3"/>
        <v>-7.012538615300745</v>
      </c>
      <c r="J16" s="3">
        <f t="shared" si="4"/>
        <v>16.95695397156775</v>
      </c>
      <c r="K16" s="6"/>
      <c r="L16" s="6"/>
    </row>
    <row r="17" spans="1:12" ht="15" customHeight="1">
      <c r="A17" s="2" t="s">
        <v>18</v>
      </c>
      <c r="B17" s="4">
        <v>371473</v>
      </c>
      <c r="C17" s="3">
        <f t="shared" si="0"/>
        <v>23.0980548099546</v>
      </c>
      <c r="D17" s="3">
        <v>20.030833008898327</v>
      </c>
      <c r="E17" s="4">
        <v>321188</v>
      </c>
      <c r="F17" s="3">
        <f t="shared" si="1"/>
        <v>28.168109210332045</v>
      </c>
      <c r="G17" s="3">
        <f t="shared" si="2"/>
        <v>86.46334996083161</v>
      </c>
      <c r="H17" s="4">
        <v>50285</v>
      </c>
      <c r="I17" s="3">
        <f t="shared" si="3"/>
        <v>-1.731449453792187</v>
      </c>
      <c r="J17" s="3">
        <f t="shared" si="4"/>
        <v>13.536650039168391</v>
      </c>
      <c r="K17" s="6"/>
      <c r="L17" s="6"/>
    </row>
    <row r="18" spans="1:12" ht="15" customHeight="1">
      <c r="A18" s="2" t="s">
        <v>19</v>
      </c>
      <c r="B18" s="4">
        <v>472452</v>
      </c>
      <c r="C18" s="3">
        <f t="shared" si="0"/>
        <v>27.18340229303341</v>
      </c>
      <c r="D18" s="3">
        <v>25.475894928352886</v>
      </c>
      <c r="E18" s="4">
        <v>409756</v>
      </c>
      <c r="F18" s="3">
        <f t="shared" si="1"/>
        <v>27.575127339751177</v>
      </c>
      <c r="G18" s="3">
        <f t="shared" si="2"/>
        <v>86.72965719268836</v>
      </c>
      <c r="H18" s="4">
        <v>62696</v>
      </c>
      <c r="I18" s="3">
        <f t="shared" si="3"/>
        <v>24.681316495972954</v>
      </c>
      <c r="J18" s="3">
        <f t="shared" si="4"/>
        <v>13.270342807311641</v>
      </c>
      <c r="K18" s="6"/>
      <c r="L18" s="6"/>
    </row>
    <row r="19" spans="1:12" ht="15" customHeight="1">
      <c r="A19" s="2" t="s">
        <v>20</v>
      </c>
      <c r="B19" s="4">
        <v>539755</v>
      </c>
      <c r="C19" s="3">
        <f t="shared" si="0"/>
        <v>14.245468322707916</v>
      </c>
      <c r="D19" s="3">
        <v>29.105055470297753</v>
      </c>
      <c r="E19" s="4">
        <v>466570</v>
      </c>
      <c r="F19" s="3">
        <f t="shared" si="1"/>
        <v>13.865324729839221</v>
      </c>
      <c r="G19" s="3">
        <f t="shared" si="2"/>
        <v>86.44107048568333</v>
      </c>
      <c r="H19" s="4">
        <v>73185</v>
      </c>
      <c r="I19" s="3">
        <f t="shared" si="3"/>
        <v>16.72993492407809</v>
      </c>
      <c r="J19" s="3">
        <f t="shared" si="4"/>
        <v>13.55892951431668</v>
      </c>
      <c r="K19" s="6"/>
      <c r="L19" s="6"/>
    </row>
    <row r="20" spans="1:12" ht="15" customHeight="1">
      <c r="A20" s="2" t="s">
        <v>21</v>
      </c>
      <c r="B20" s="4">
        <v>580033</v>
      </c>
      <c r="C20" s="3">
        <f t="shared" si="0"/>
        <v>7.4622745504905</v>
      </c>
      <c r="D20" s="3">
        <v>31.276954617563923</v>
      </c>
      <c r="E20" s="4">
        <v>499715</v>
      </c>
      <c r="F20" s="3">
        <f t="shared" si="1"/>
        <v>7.103971536961227</v>
      </c>
      <c r="G20" s="3">
        <f t="shared" si="2"/>
        <v>86.1528568202154</v>
      </c>
      <c r="H20" s="4">
        <v>80318</v>
      </c>
      <c r="I20" s="3">
        <f t="shared" si="3"/>
        <v>9.746532759445241</v>
      </c>
      <c r="J20" s="3">
        <f t="shared" si="4"/>
        <v>13.847143179784599</v>
      </c>
      <c r="K20" s="6"/>
      <c r="L20" s="6"/>
    </row>
    <row r="21" spans="1:12" ht="15" customHeight="1">
      <c r="A21" s="2" t="s">
        <v>22</v>
      </c>
      <c r="B21" s="4">
        <v>824393</v>
      </c>
      <c r="C21" s="3">
        <f t="shared" si="0"/>
        <v>42.12863750855555</v>
      </c>
      <c r="D21" s="3">
        <v>44.453509452112854</v>
      </c>
      <c r="E21" s="4">
        <v>703775</v>
      </c>
      <c r="F21" s="3">
        <f t="shared" si="1"/>
        <v>40.835276107381205</v>
      </c>
      <c r="G21" s="3">
        <f t="shared" si="2"/>
        <v>85.36887139992697</v>
      </c>
      <c r="H21" s="4">
        <v>120618</v>
      </c>
      <c r="I21" s="3">
        <f t="shared" si="3"/>
        <v>50.17555218008417</v>
      </c>
      <c r="J21" s="3">
        <f t="shared" si="4"/>
        <v>14.631128600073023</v>
      </c>
      <c r="K21" s="6"/>
      <c r="L21" s="6"/>
    </row>
    <row r="22" spans="1:12" ht="15" customHeight="1">
      <c r="A22" s="2" t="s">
        <v>23</v>
      </c>
      <c r="B22" s="4">
        <v>819821</v>
      </c>
      <c r="C22" s="3">
        <f t="shared" si="0"/>
        <v>-0.5545898618741304</v>
      </c>
      <c r="D22" s="3">
        <v>44.206974795444175</v>
      </c>
      <c r="E22" s="4">
        <v>702963</v>
      </c>
      <c r="F22" s="3">
        <f t="shared" si="1"/>
        <v>-0.11537778409292743</v>
      </c>
      <c r="G22" s="3">
        <f t="shared" si="2"/>
        <v>85.7459128273123</v>
      </c>
      <c r="H22" s="4">
        <v>116858</v>
      </c>
      <c r="I22" s="3">
        <f t="shared" si="3"/>
        <v>-3.1172793447080864</v>
      </c>
      <c r="J22" s="3">
        <f t="shared" si="4"/>
        <v>14.254087172687695</v>
      </c>
      <c r="K22" s="6"/>
      <c r="L22" s="6"/>
    </row>
    <row r="23" spans="1:12" ht="15" customHeight="1">
      <c r="A23" s="2" t="s">
        <v>24</v>
      </c>
      <c r="B23" s="4">
        <v>853140</v>
      </c>
      <c r="C23" s="3">
        <f t="shared" si="0"/>
        <v>4.064179863653163</v>
      </c>
      <c r="D23" s="3">
        <v>46.00362576341085</v>
      </c>
      <c r="E23" s="4">
        <v>715630</v>
      </c>
      <c r="F23" s="3">
        <f t="shared" si="1"/>
        <v>1.8019440567995755</v>
      </c>
      <c r="G23" s="3">
        <f t="shared" si="2"/>
        <v>83.88189511686241</v>
      </c>
      <c r="H23" s="4">
        <v>137510</v>
      </c>
      <c r="I23" s="3">
        <f t="shared" si="3"/>
        <v>17.672731006863028</v>
      </c>
      <c r="J23" s="3">
        <f t="shared" si="4"/>
        <v>16.118104883137583</v>
      </c>
      <c r="K23" s="6"/>
      <c r="L23" s="6"/>
    </row>
    <row r="24" spans="1:12" ht="15" customHeight="1">
      <c r="A24" s="2" t="s">
        <v>25</v>
      </c>
      <c r="B24" s="4">
        <v>1008126</v>
      </c>
      <c r="C24" s="3">
        <f t="shared" si="0"/>
        <v>18.166537731204727</v>
      </c>
      <c r="D24" s="3">
        <v>54.3608917954431</v>
      </c>
      <c r="E24" s="4">
        <v>853875</v>
      </c>
      <c r="F24" s="3">
        <f t="shared" si="1"/>
        <v>19.317943630088173</v>
      </c>
      <c r="G24" s="3">
        <f t="shared" si="2"/>
        <v>84.69923402431839</v>
      </c>
      <c r="H24" s="4">
        <v>154251</v>
      </c>
      <c r="I24" s="3">
        <f t="shared" si="3"/>
        <v>12.174387317286016</v>
      </c>
      <c r="J24" s="3">
        <f t="shared" si="4"/>
        <v>15.30076597568161</v>
      </c>
      <c r="K24" s="6"/>
      <c r="L24" s="6"/>
    </row>
    <row r="25" spans="1:12" ht="15" customHeight="1">
      <c r="A25" s="2" t="s">
        <v>26</v>
      </c>
      <c r="B25" s="4">
        <v>1110182</v>
      </c>
      <c r="C25" s="3">
        <f t="shared" si="0"/>
        <v>10.123337757383503</v>
      </c>
      <c r="D25" s="3">
        <v>59.864028479821584</v>
      </c>
      <c r="E25" s="4">
        <v>933936</v>
      </c>
      <c r="F25" s="3">
        <f t="shared" si="1"/>
        <v>9.376196750109795</v>
      </c>
      <c r="G25" s="3">
        <f t="shared" si="2"/>
        <v>84.12458497795858</v>
      </c>
      <c r="H25" s="4">
        <v>176246</v>
      </c>
      <c r="I25" s="3">
        <f t="shared" si="3"/>
        <v>14.259226844558546</v>
      </c>
      <c r="J25" s="3">
        <f t="shared" si="4"/>
        <v>15.87541502204143</v>
      </c>
      <c r="K25" s="6"/>
      <c r="L25" s="6"/>
    </row>
    <row r="26" spans="1:12" ht="15" customHeight="1">
      <c r="A26" s="2" t="s">
        <v>27</v>
      </c>
      <c r="B26" s="4">
        <v>1270977</v>
      </c>
      <c r="C26" s="3">
        <f t="shared" si="0"/>
        <v>14.483661237526821</v>
      </c>
      <c r="D26" s="3">
        <v>68.5345315679755</v>
      </c>
      <c r="E26" s="4">
        <v>1045916</v>
      </c>
      <c r="F26" s="3">
        <f t="shared" si="1"/>
        <v>11.990114954343767</v>
      </c>
      <c r="G26" s="3">
        <f t="shared" si="2"/>
        <v>82.29228381001387</v>
      </c>
      <c r="H26" s="4">
        <v>225061</v>
      </c>
      <c r="I26" s="3">
        <f t="shared" si="3"/>
        <v>27.69708248697843</v>
      </c>
      <c r="J26" s="3">
        <f t="shared" si="4"/>
        <v>17.70771618998613</v>
      </c>
      <c r="K26" s="6"/>
      <c r="L26" s="6"/>
    </row>
    <row r="27" spans="1:12" ht="15" customHeight="1">
      <c r="A27" s="2" t="s">
        <v>28</v>
      </c>
      <c r="B27" s="4">
        <v>1340382</v>
      </c>
      <c r="C27" s="3">
        <f t="shared" si="0"/>
        <v>5.460759714770606</v>
      </c>
      <c r="D27" s="3">
        <v>72.27703765854626</v>
      </c>
      <c r="E27" s="4">
        <v>1096735</v>
      </c>
      <c r="F27" s="3">
        <f t="shared" si="1"/>
        <v>4.858803192608202</v>
      </c>
      <c r="G27" s="3">
        <f t="shared" si="2"/>
        <v>81.82256998378075</v>
      </c>
      <c r="H27" s="4">
        <v>243647</v>
      </c>
      <c r="I27" s="3">
        <f t="shared" si="3"/>
        <v>8.258205553161142</v>
      </c>
      <c r="J27" s="3">
        <f t="shared" si="4"/>
        <v>18.177430016219258</v>
      </c>
      <c r="K27" s="6"/>
      <c r="L27" s="6"/>
    </row>
    <row r="28" spans="1:12" ht="15" customHeight="1">
      <c r="A28" s="2" t="s">
        <v>29</v>
      </c>
      <c r="B28" s="4">
        <v>1393254</v>
      </c>
      <c r="C28" s="3">
        <f t="shared" si="0"/>
        <v>3.9445471514836816</v>
      </c>
      <c r="D28" s="3">
        <v>75.12803948868324</v>
      </c>
      <c r="E28" s="4">
        <v>1111130</v>
      </c>
      <c r="F28" s="3">
        <f t="shared" si="1"/>
        <v>1.3125321978417759</v>
      </c>
      <c r="G28" s="3">
        <f t="shared" si="2"/>
        <v>79.75071307887866</v>
      </c>
      <c r="H28" s="4">
        <v>282124</v>
      </c>
      <c r="I28" s="3">
        <f t="shared" si="3"/>
        <v>15.792109075835123</v>
      </c>
      <c r="J28" s="3">
        <f t="shared" si="4"/>
        <v>20.249286921121346</v>
      </c>
      <c r="K28" s="6"/>
      <c r="L28" s="6"/>
    </row>
    <row r="29" spans="1:12" ht="15" customHeight="1">
      <c r="A29" s="2" t="s">
        <v>30</v>
      </c>
      <c r="B29" s="4">
        <v>1409465</v>
      </c>
      <c r="C29" s="3">
        <f t="shared" si="0"/>
        <v>1.1635351486520045</v>
      </c>
      <c r="D29" s="3">
        <v>76.00218063462722</v>
      </c>
      <c r="E29" s="4">
        <v>1116008</v>
      </c>
      <c r="F29" s="3">
        <f t="shared" si="1"/>
        <v>0.4390125367868746</v>
      </c>
      <c r="G29" s="3">
        <f t="shared" si="2"/>
        <v>79.17954684933645</v>
      </c>
      <c r="H29" s="4">
        <v>293457</v>
      </c>
      <c r="I29" s="3">
        <f t="shared" si="3"/>
        <v>4.017027973515193</v>
      </c>
      <c r="J29" s="3">
        <f t="shared" si="4"/>
        <v>20.82045315066355</v>
      </c>
      <c r="K29" s="6"/>
      <c r="L29" s="6"/>
    </row>
    <row r="30" spans="1:12" ht="15" customHeight="1">
      <c r="A30" s="2" t="s">
        <v>31</v>
      </c>
      <c r="B30" s="4">
        <v>1419178</v>
      </c>
      <c r="C30" s="3">
        <f t="shared" si="0"/>
        <v>0.6891267253887113</v>
      </c>
      <c r="D30" s="3">
        <v>76.52593197325864</v>
      </c>
      <c r="E30" s="4">
        <v>1111406</v>
      </c>
      <c r="F30" s="3">
        <f t="shared" si="1"/>
        <v>-0.41236263539329465</v>
      </c>
      <c r="G30" s="3">
        <f t="shared" si="2"/>
        <v>78.31336167838002</v>
      </c>
      <c r="H30" s="4">
        <v>307772</v>
      </c>
      <c r="I30" s="3">
        <f t="shared" si="3"/>
        <v>4.878057091839691</v>
      </c>
      <c r="J30" s="3">
        <f t="shared" si="4"/>
        <v>21.68663832161998</v>
      </c>
      <c r="K30" s="6"/>
      <c r="L30" s="6"/>
    </row>
    <row r="31" spans="1:12" ht="15" customHeight="1">
      <c r="A31" s="2" t="s">
        <v>32</v>
      </c>
      <c r="B31" s="4">
        <v>1457404</v>
      </c>
      <c r="C31" s="3">
        <f t="shared" si="0"/>
        <v>2.6935310440268943</v>
      </c>
      <c r="D31" s="3">
        <v>78.58718170768927</v>
      </c>
      <c r="E31" s="4">
        <v>1166791</v>
      </c>
      <c r="F31" s="3">
        <f t="shared" si="1"/>
        <v>4.983327424901431</v>
      </c>
      <c r="G31" s="3">
        <f t="shared" si="2"/>
        <v>80.05954423070062</v>
      </c>
      <c r="H31" s="4">
        <v>290613</v>
      </c>
      <c r="I31" s="3">
        <f t="shared" si="3"/>
        <v>-5.575231015167072</v>
      </c>
      <c r="J31" s="3">
        <f t="shared" si="4"/>
        <v>19.940455769299383</v>
      </c>
      <c r="K31" s="6"/>
      <c r="L31" s="6"/>
    </row>
    <row r="32" spans="1:12" ht="15" customHeight="1">
      <c r="A32" s="2" t="s">
        <v>33</v>
      </c>
      <c r="B32" s="4">
        <v>1516138</v>
      </c>
      <c r="C32" s="3">
        <f t="shared" si="0"/>
        <v>4.030042459057338</v>
      </c>
      <c r="D32" s="3">
        <v>81.7542784978857</v>
      </c>
      <c r="E32" s="4">
        <v>1227450</v>
      </c>
      <c r="F32" s="3">
        <f t="shared" si="1"/>
        <v>5.198788814792024</v>
      </c>
      <c r="G32" s="3">
        <f t="shared" si="2"/>
        <v>80.9589892212978</v>
      </c>
      <c r="H32" s="4">
        <v>288688</v>
      </c>
      <c r="I32" s="3">
        <f t="shared" si="3"/>
        <v>-0.6623929418160922</v>
      </c>
      <c r="J32" s="3">
        <f t="shared" si="4"/>
        <v>19.0410107787022</v>
      </c>
      <c r="K32" s="6"/>
      <c r="L32" s="6"/>
    </row>
    <row r="33" spans="1:12" ht="15" customHeight="1">
      <c r="A33" s="2" t="s">
        <v>34</v>
      </c>
      <c r="B33" s="4">
        <v>1451659</v>
      </c>
      <c r="C33" s="3">
        <f t="shared" si="0"/>
        <v>-4.252845057639871</v>
      </c>
      <c r="D33" s="3">
        <v>78.27739570537922</v>
      </c>
      <c r="E33" s="4">
        <v>1195443</v>
      </c>
      <c r="F33" s="3">
        <f t="shared" si="1"/>
        <v>-2.607601124282048</v>
      </c>
      <c r="G33" s="3">
        <f t="shared" si="2"/>
        <v>82.3501249260329</v>
      </c>
      <c r="H33" s="4">
        <v>256216</v>
      </c>
      <c r="I33" s="3">
        <f t="shared" si="3"/>
        <v>-11.248129468491936</v>
      </c>
      <c r="J33" s="3">
        <f t="shared" si="4"/>
        <v>17.649875073967095</v>
      </c>
      <c r="K33" s="6"/>
      <c r="L33" s="6"/>
    </row>
    <row r="34" spans="1:12" ht="15" customHeight="1">
      <c r="A34" s="2" t="s">
        <v>35</v>
      </c>
      <c r="B34" s="4">
        <v>1610385</v>
      </c>
      <c r="C34" s="3">
        <f t="shared" si="0"/>
        <v>10.93411055902247</v>
      </c>
      <c r="D34" s="3">
        <v>86.83633269452889</v>
      </c>
      <c r="E34" s="4">
        <v>1333315</v>
      </c>
      <c r="F34" s="3">
        <f t="shared" si="1"/>
        <v>11.53313039601219</v>
      </c>
      <c r="G34" s="3">
        <f t="shared" si="2"/>
        <v>82.79479751736386</v>
      </c>
      <c r="H34" s="4">
        <v>277070</v>
      </c>
      <c r="I34" s="3">
        <f t="shared" si="3"/>
        <v>8.139226277828083</v>
      </c>
      <c r="J34" s="3">
        <f t="shared" si="4"/>
        <v>17.20520248263614</v>
      </c>
      <c r="K34" s="6"/>
      <c r="L34" s="6"/>
    </row>
    <row r="35" spans="1:12" ht="15" customHeight="1">
      <c r="A35" s="2" t="s">
        <v>36</v>
      </c>
      <c r="B35" s="4">
        <v>1760948</v>
      </c>
      <c r="C35" s="3">
        <f t="shared" si="0"/>
        <v>9.349503379626611</v>
      </c>
      <c r="D35" s="3">
        <v>94.95509855454767</v>
      </c>
      <c r="E35" s="4">
        <v>1510972</v>
      </c>
      <c r="F35" s="3">
        <f t="shared" si="1"/>
        <v>13.324458211300405</v>
      </c>
      <c r="G35" s="3">
        <f t="shared" si="2"/>
        <v>85.80446441348637</v>
      </c>
      <c r="H35" s="4">
        <v>249976</v>
      </c>
      <c r="I35" s="3">
        <f t="shared" si="3"/>
        <v>-9.778756270978453</v>
      </c>
      <c r="J35" s="3">
        <f t="shared" si="4"/>
        <v>14.195535586513627</v>
      </c>
      <c r="K35" s="6"/>
      <c r="L35" s="6"/>
    </row>
    <row r="36" spans="1:12" ht="15" customHeight="1">
      <c r="A36" s="2" t="s">
        <v>37</v>
      </c>
      <c r="B36" s="4">
        <v>1935134</v>
      </c>
      <c r="C36" s="3">
        <f t="shared" si="0"/>
        <v>9.891603840658554</v>
      </c>
      <c r="D36" s="3">
        <v>104.34768073007044</v>
      </c>
      <c r="E36" s="4">
        <v>1696677</v>
      </c>
      <c r="F36" s="3">
        <f t="shared" si="1"/>
        <v>12.290432913382908</v>
      </c>
      <c r="G36" s="3">
        <f t="shared" si="2"/>
        <v>87.6774941683625</v>
      </c>
      <c r="H36" s="4">
        <v>238457</v>
      </c>
      <c r="I36" s="3">
        <f t="shared" si="3"/>
        <v>-4.608042372067719</v>
      </c>
      <c r="J36" s="3">
        <f t="shared" si="4"/>
        <v>12.3225058316375</v>
      </c>
      <c r="K36" s="6"/>
      <c r="L36" s="6"/>
    </row>
    <row r="37" spans="1:12" ht="15" customHeight="1">
      <c r="A37" s="2" t="s">
        <v>38</v>
      </c>
      <c r="B37" s="4">
        <v>2004126</v>
      </c>
      <c r="C37" s="3">
        <f t="shared" si="0"/>
        <v>3.565231141616033</v>
      </c>
      <c r="D37" s="3">
        <v>108.06791673901297</v>
      </c>
      <c r="E37" s="4">
        <v>1768541</v>
      </c>
      <c r="F37" s="3">
        <f t="shared" si="1"/>
        <v>4.235573417922209</v>
      </c>
      <c r="G37" s="3">
        <f t="shared" si="2"/>
        <v>88.24500056383681</v>
      </c>
      <c r="H37" s="4">
        <v>235585</v>
      </c>
      <c r="I37" s="3">
        <f t="shared" si="3"/>
        <v>-1.2044100194164986</v>
      </c>
      <c r="J37" s="3">
        <f t="shared" si="4"/>
        <v>11.754999436163196</v>
      </c>
      <c r="K37" s="6"/>
      <c r="L37" s="6"/>
    </row>
    <row r="38" spans="1:12" ht="15" customHeight="1">
      <c r="A38" s="2" t="s">
        <v>39</v>
      </c>
      <c r="B38" s="4">
        <v>1934084</v>
      </c>
      <c r="C38" s="3">
        <f t="shared" si="0"/>
        <v>-3.4948900418436764</v>
      </c>
      <c r="D38" s="3">
        <v>104.2910618784733</v>
      </c>
      <c r="E38" s="4">
        <v>1712680</v>
      </c>
      <c r="F38" s="3">
        <f t="shared" si="1"/>
        <v>-3.158592308575261</v>
      </c>
      <c r="G38" s="3">
        <f t="shared" si="2"/>
        <v>88.55251374811021</v>
      </c>
      <c r="H38" s="4">
        <v>221404</v>
      </c>
      <c r="I38" s="3">
        <f t="shared" si="3"/>
        <v>-6.0194834136299</v>
      </c>
      <c r="J38" s="3">
        <f t="shared" si="4"/>
        <v>11.447486251889783</v>
      </c>
      <c r="K38" s="6"/>
      <c r="L38" s="6"/>
    </row>
    <row r="39" spans="1:12" ht="15" customHeight="1">
      <c r="A39" s="2" t="s">
        <v>40</v>
      </c>
      <c r="B39" s="4">
        <v>1854506</v>
      </c>
      <c r="C39" s="3">
        <f t="shared" si="0"/>
        <v>-4.114505884956393</v>
      </c>
      <c r="D39" s="3">
        <v>100</v>
      </c>
      <c r="E39" s="4">
        <v>1629448</v>
      </c>
      <c r="F39" s="3">
        <f t="shared" si="1"/>
        <v>-4.85975196767639</v>
      </c>
      <c r="G39" s="3">
        <f t="shared" si="2"/>
        <v>87.86426142595387</v>
      </c>
      <c r="H39" s="4">
        <v>225058</v>
      </c>
      <c r="I39" s="3">
        <f t="shared" si="3"/>
        <v>1.6503766869613918</v>
      </c>
      <c r="J39" s="3">
        <f t="shared" si="4"/>
        <v>12.135738574046135</v>
      </c>
      <c r="K39" s="6"/>
      <c r="L39" s="6"/>
    </row>
    <row r="40" spans="1:12" ht="15" customHeight="1">
      <c r="A40" s="2" t="s">
        <v>41</v>
      </c>
      <c r="B40" s="4">
        <v>1873327</v>
      </c>
      <c r="C40" s="3">
        <f t="shared" si="0"/>
        <v>1.0148794341997276</v>
      </c>
      <c r="D40" s="3">
        <v>101.01487943419973</v>
      </c>
      <c r="E40" s="4">
        <v>1649726</v>
      </c>
      <c r="F40" s="3">
        <f t="shared" si="1"/>
        <v>1.244470520077965</v>
      </c>
      <c r="G40" s="3">
        <f t="shared" si="2"/>
        <v>88.06396320556955</v>
      </c>
      <c r="H40" s="4">
        <v>223601</v>
      </c>
      <c r="I40" s="3">
        <f t="shared" si="3"/>
        <v>-0.6473886731420345</v>
      </c>
      <c r="J40" s="3">
        <f t="shared" si="4"/>
        <v>11.936036794430443</v>
      </c>
      <c r="K40" s="6"/>
      <c r="L40" s="6"/>
    </row>
    <row r="41" spans="1:12" ht="15" customHeight="1">
      <c r="A41" s="2" t="s">
        <v>42</v>
      </c>
      <c r="B41" s="4">
        <v>1850214</v>
      </c>
      <c r="C41" s="3">
        <f t="shared" si="0"/>
        <v>-1.2337942067775673</v>
      </c>
      <c r="D41" s="3">
        <v>99.76856370375722</v>
      </c>
      <c r="E41" s="4">
        <v>1601228</v>
      </c>
      <c r="F41" s="3">
        <f t="shared" si="1"/>
        <v>-2.9397609057504095</v>
      </c>
      <c r="G41" s="3">
        <f t="shared" si="2"/>
        <v>86.54285396175794</v>
      </c>
      <c r="H41" s="4">
        <v>248986</v>
      </c>
      <c r="I41" s="3">
        <f t="shared" si="3"/>
        <v>11.35281148116511</v>
      </c>
      <c r="J41" s="3">
        <f t="shared" si="4"/>
        <v>13.457146038242062</v>
      </c>
      <c r="K41" s="6"/>
      <c r="L41" s="6"/>
    </row>
    <row r="42" spans="1:12" ht="15" customHeight="1">
      <c r="A42" s="2" t="s">
        <v>43</v>
      </c>
      <c r="B42" s="4">
        <v>2127249</v>
      </c>
      <c r="C42" s="3">
        <f t="shared" si="0"/>
        <v>14.973132837606892</v>
      </c>
      <c r="D42" s="3">
        <v>114.70704327729324</v>
      </c>
      <c r="E42" s="4">
        <v>1856685</v>
      </c>
      <c r="F42" s="3">
        <f t="shared" si="1"/>
        <v>15.953817944727422</v>
      </c>
      <c r="G42" s="3">
        <f t="shared" si="2"/>
        <v>87.28103762182988</v>
      </c>
      <c r="H42" s="4">
        <v>270564</v>
      </c>
      <c r="I42" s="3">
        <f t="shared" si="3"/>
        <v>8.666350718514295</v>
      </c>
      <c r="J42" s="3">
        <f t="shared" si="4"/>
        <v>12.718962378170115</v>
      </c>
      <c r="K42" s="6"/>
      <c r="L42" s="6"/>
    </row>
    <row r="43" spans="1:12" ht="15" customHeight="1">
      <c r="A43" s="2" t="s">
        <v>44</v>
      </c>
      <c r="B43" s="4">
        <v>2331934</v>
      </c>
      <c r="C43" s="3">
        <f t="shared" si="0"/>
        <v>9.622051767329541</v>
      </c>
      <c r="D43" s="3">
        <v>125.7442143622075</v>
      </c>
      <c r="E43" s="4">
        <v>2066333</v>
      </c>
      <c r="F43" s="3">
        <f t="shared" si="1"/>
        <v>11.2915222560639</v>
      </c>
      <c r="G43" s="3">
        <f t="shared" si="2"/>
        <v>88.61026941585826</v>
      </c>
      <c r="H43" s="4">
        <v>265601</v>
      </c>
      <c r="I43" s="3">
        <f t="shared" si="3"/>
        <v>-1.8343164648659835</v>
      </c>
      <c r="J43" s="3">
        <f t="shared" si="4"/>
        <v>11.389730584141747</v>
      </c>
      <c r="K43" s="6"/>
      <c r="L43" s="6"/>
    </row>
    <row r="44" spans="1:12" ht="15" customHeight="1">
      <c r="A44" s="2" t="s">
        <v>45</v>
      </c>
      <c r="B44" s="4">
        <v>2358221</v>
      </c>
      <c r="C44" s="3">
        <f t="shared" si="0"/>
        <v>1.127261749260485</v>
      </c>
      <c r="D44" s="3">
        <v>127.16168079262079</v>
      </c>
      <c r="E44" s="4">
        <v>2088539</v>
      </c>
      <c r="F44" s="3">
        <f t="shared" si="1"/>
        <v>1.0746573761344371</v>
      </c>
      <c r="G44" s="3">
        <f t="shared" si="2"/>
        <v>88.56417613107507</v>
      </c>
      <c r="H44" s="4">
        <v>269682</v>
      </c>
      <c r="I44" s="3">
        <f t="shared" si="3"/>
        <v>1.5365152992646867</v>
      </c>
      <c r="J44" s="3">
        <f t="shared" si="4"/>
        <v>11.435823868924922</v>
      </c>
      <c r="K44" s="6"/>
      <c r="L44" s="6"/>
    </row>
    <row r="45" spans="1:12" ht="15" customHeight="1">
      <c r="A45" s="2" t="s">
        <v>46</v>
      </c>
      <c r="B45" s="4">
        <v>2372232</v>
      </c>
      <c r="C45" s="3">
        <f t="shared" si="0"/>
        <v>0.5941343071747729</v>
      </c>
      <c r="D45" s="3">
        <v>127.9171919637898</v>
      </c>
      <c r="E45" s="4">
        <v>2115641</v>
      </c>
      <c r="F45" s="3">
        <f t="shared" si="1"/>
        <v>1.2976535271785683</v>
      </c>
      <c r="G45" s="3">
        <f t="shared" si="2"/>
        <v>89.18356214737851</v>
      </c>
      <c r="H45" s="4">
        <v>256591</v>
      </c>
      <c r="I45" s="3">
        <f t="shared" si="3"/>
        <v>-4.854235729488805</v>
      </c>
      <c r="J45" s="3">
        <f t="shared" si="4"/>
        <v>10.816437852621497</v>
      </c>
      <c r="K45" s="6"/>
      <c r="L45" s="6"/>
    </row>
    <row r="46" spans="1:12" ht="15" customHeight="1">
      <c r="A46" s="2" t="s">
        <v>47</v>
      </c>
      <c r="B46" s="4">
        <v>2298706</v>
      </c>
      <c r="C46" s="3">
        <f t="shared" si="0"/>
        <v>-3.0994438992476283</v>
      </c>
      <c r="D46" s="3">
        <v>123.95247036137927</v>
      </c>
      <c r="E46" s="4">
        <v>2031811</v>
      </c>
      <c r="F46" s="3">
        <f t="shared" si="1"/>
        <v>-3.9623924853035084</v>
      </c>
      <c r="G46" s="3">
        <f t="shared" si="2"/>
        <v>88.38933730542314</v>
      </c>
      <c r="H46" s="4">
        <v>266895</v>
      </c>
      <c r="I46" s="3">
        <f t="shared" si="3"/>
        <v>4.015729312407683</v>
      </c>
      <c r="J46" s="3">
        <f t="shared" si="4"/>
        <v>11.610662694576861</v>
      </c>
      <c r="K46" s="6"/>
      <c r="L46" s="6"/>
    </row>
    <row r="47" spans="1:12" ht="15" customHeight="1">
      <c r="A47" s="2" t="s">
        <v>48</v>
      </c>
      <c r="B47" s="4">
        <v>2411248</v>
      </c>
      <c r="C47" s="3">
        <f t="shared" si="0"/>
        <v>4.895884902201499</v>
      </c>
      <c r="D47" s="3">
        <v>130.0210406437078</v>
      </c>
      <c r="E47" s="4">
        <v>2115653</v>
      </c>
      <c r="F47" s="3">
        <f t="shared" si="1"/>
        <v>4.126466487286465</v>
      </c>
      <c r="G47" s="3">
        <f t="shared" si="2"/>
        <v>87.74099553426275</v>
      </c>
      <c r="H47" s="4">
        <v>295595</v>
      </c>
      <c r="I47" s="3">
        <f t="shared" si="3"/>
        <v>10.75329249330261</v>
      </c>
      <c r="J47" s="3">
        <f t="shared" si="4"/>
        <v>12.259004465737245</v>
      </c>
      <c r="K47" s="6"/>
      <c r="L47" s="6"/>
    </row>
    <row r="48" spans="1:12" ht="15.75">
      <c r="A48" s="2" t="s">
        <v>50</v>
      </c>
      <c r="B48" s="4">
        <v>2624037</v>
      </c>
      <c r="C48" s="3">
        <f t="shared" si="0"/>
        <v>8.82484920671785</v>
      </c>
      <c r="D48" s="3">
        <v>141.49520141752035</v>
      </c>
      <c r="E48" s="4">
        <v>2310670</v>
      </c>
      <c r="F48" s="3">
        <f t="shared" si="1"/>
        <v>9.217815965094465</v>
      </c>
      <c r="G48" s="3">
        <f t="shared" si="2"/>
        <v>88.05782845287624</v>
      </c>
      <c r="H48" s="4">
        <v>313367</v>
      </c>
      <c r="I48" s="3">
        <f t="shared" si="3"/>
        <v>6.012280315972869</v>
      </c>
      <c r="J48" s="3">
        <f t="shared" si="4"/>
        <v>11.942171547123765</v>
      </c>
      <c r="K48" s="6"/>
      <c r="L48" s="6"/>
    </row>
    <row r="49" spans="1:12" ht="15.75">
      <c r="A49" s="2" t="s">
        <v>51</v>
      </c>
      <c r="B49" s="4">
        <v>2831035</v>
      </c>
      <c r="C49" s="3">
        <f t="shared" si="0"/>
        <v>7.888532059570806</v>
      </c>
      <c r="D49" s="3">
        <v>152.65709574409573</v>
      </c>
      <c r="E49" s="4">
        <v>2291871</v>
      </c>
      <c r="F49" s="3">
        <f t="shared" si="1"/>
        <v>-0.8135735522597342</v>
      </c>
      <c r="G49" s="3">
        <f t="shared" si="2"/>
        <v>80.9552336866199</v>
      </c>
      <c r="H49" s="4">
        <v>539164</v>
      </c>
      <c r="I49" s="3">
        <f t="shared" si="3"/>
        <v>72.05513024664371</v>
      </c>
      <c r="J49" s="3">
        <f t="shared" si="4"/>
        <v>19.044766313380087</v>
      </c>
      <c r="K49" s="6"/>
      <c r="L49" s="6"/>
    </row>
    <row r="50" spans="1:12" ht="15.75">
      <c r="A50" s="2" t="s">
        <v>52</v>
      </c>
      <c r="B50" s="4">
        <v>2977692</v>
      </c>
      <c r="C50" s="3">
        <f t="shared" si="0"/>
        <v>5.1803315748480685</v>
      </c>
      <c r="D50" s="3">
        <v>160.56523947617316</v>
      </c>
      <c r="E50" s="4">
        <v>2354017</v>
      </c>
      <c r="F50" s="3">
        <f t="shared" si="1"/>
        <v>2.7115836798842516</v>
      </c>
      <c r="G50" s="3">
        <f t="shared" si="2"/>
        <v>79.05508695996765</v>
      </c>
      <c r="H50" s="4">
        <v>623675</v>
      </c>
      <c r="I50" s="3">
        <f t="shared" si="3"/>
        <v>15.674451558338465</v>
      </c>
      <c r="J50" s="3">
        <f t="shared" si="4"/>
        <v>20.944913040032347</v>
      </c>
      <c r="K50" s="6"/>
      <c r="L50" s="6"/>
    </row>
    <row r="51" spans="1:12" ht="15.75">
      <c r="A51" s="2" t="s">
        <v>53</v>
      </c>
      <c r="B51" s="4">
        <v>2248117</v>
      </c>
      <c r="C51" s="3">
        <f t="shared" si="0"/>
        <v>-24.501358770483986</v>
      </c>
      <c r="D51" s="3">
        <v>121.22457409142919</v>
      </c>
      <c r="E51" s="4">
        <v>1812034</v>
      </c>
      <c r="F51" s="3">
        <f t="shared" si="1"/>
        <v>-23.023750465693325</v>
      </c>
      <c r="G51" s="3">
        <f t="shared" si="2"/>
        <v>80.6022996134098</v>
      </c>
      <c r="H51" s="4">
        <v>436083</v>
      </c>
      <c r="I51" s="3">
        <f t="shared" si="3"/>
        <v>-30.078486391149234</v>
      </c>
      <c r="J51" s="3">
        <f t="shared" si="4"/>
        <v>19.3977003865902</v>
      </c>
      <c r="K51" s="6"/>
      <c r="L51" s="6"/>
    </row>
    <row r="52" spans="1:12" ht="15.75">
      <c r="A52" s="2" t="s">
        <v>54</v>
      </c>
      <c r="B52" s="4">
        <v>2950342</v>
      </c>
      <c r="C52" s="3">
        <f t="shared" si="0"/>
        <v>31.23614117948488</v>
      </c>
      <c r="D52" s="3">
        <v>159.09045319885726</v>
      </c>
      <c r="E52" s="4">
        <v>2428297</v>
      </c>
      <c r="F52" s="3">
        <f t="shared" si="1"/>
        <v>34.00946119112555</v>
      </c>
      <c r="G52" s="3">
        <f t="shared" si="2"/>
        <v>82.30561067157637</v>
      </c>
      <c r="H52" s="4">
        <v>522045</v>
      </c>
      <c r="I52" s="3">
        <f t="shared" si="3"/>
        <v>19.712302474528933</v>
      </c>
      <c r="J52" s="3">
        <f t="shared" si="4"/>
        <v>17.694389328423622</v>
      </c>
      <c r="K52" s="6"/>
      <c r="L52" s="6"/>
    </row>
    <row r="53" spans="1:12" ht="15.75">
      <c r="A53" s="2" t="s">
        <v>55</v>
      </c>
      <c r="B53" s="4">
        <v>3378118</v>
      </c>
      <c r="C53" s="3">
        <f t="shared" si="0"/>
        <v>14.49920043167877</v>
      </c>
      <c r="D53" s="3">
        <v>182.1572968758257</v>
      </c>
      <c r="E53" s="4">
        <v>2798210</v>
      </c>
      <c r="F53" s="3">
        <f t="shared" si="1"/>
        <v>15.233433142651002</v>
      </c>
      <c r="G53" s="3">
        <f t="shared" si="2"/>
        <v>82.83340013581527</v>
      </c>
      <c r="H53" s="4">
        <v>579908</v>
      </c>
      <c r="I53" s="3">
        <f t="shared" si="3"/>
        <v>11.083910390866688</v>
      </c>
      <c r="J53" s="3">
        <f t="shared" si="4"/>
        <v>17.166599864184732</v>
      </c>
      <c r="K53" s="6"/>
      <c r="L53" s="6"/>
    </row>
    <row r="54" spans="1:12" ht="15.75">
      <c r="A54" s="2" t="s">
        <v>56</v>
      </c>
      <c r="B54" s="4">
        <v>3519827</v>
      </c>
      <c r="C54" s="3">
        <f t="shared" si="0"/>
        <v>4.194909710081175</v>
      </c>
      <c r="D54" s="3">
        <v>189.7986310100911</v>
      </c>
      <c r="E54" s="4">
        <v>2855629</v>
      </c>
      <c r="F54" s="3">
        <f t="shared" si="1"/>
        <v>2.0519903795640784</v>
      </c>
      <c r="G54" s="3">
        <f t="shared" si="2"/>
        <v>81.12981120947137</v>
      </c>
      <c r="H54" s="4">
        <v>664198</v>
      </c>
      <c r="I54" s="3">
        <f t="shared" si="3"/>
        <v>14.535064182594482</v>
      </c>
      <c r="J54" s="3">
        <f t="shared" si="4"/>
        <v>18.870188790528626</v>
      </c>
      <c r="K54" s="6"/>
      <c r="L54" s="6"/>
    </row>
    <row r="55" spans="1:12" ht="15.75">
      <c r="A55" s="2" t="s">
        <v>57</v>
      </c>
      <c r="B55" s="4">
        <v>3716063</v>
      </c>
      <c r="C55" s="3">
        <f t="shared" si="0"/>
        <v>5.575160370097735</v>
      </c>
      <c r="D55" s="3">
        <v>200.38020906915372</v>
      </c>
      <c r="E55" s="4">
        <v>2988815</v>
      </c>
      <c r="F55" s="3">
        <f t="shared" si="1"/>
        <v>4.663981210444354</v>
      </c>
      <c r="G55" s="3">
        <f t="shared" si="2"/>
        <v>80.42961058518114</v>
      </c>
      <c r="H55" s="4">
        <v>727248</v>
      </c>
      <c r="I55" s="3">
        <f t="shared" si="3"/>
        <v>9.492651287718422</v>
      </c>
      <c r="J55" s="3">
        <f t="shared" si="4"/>
        <v>19.570389414818855</v>
      </c>
      <c r="K55" s="6"/>
      <c r="L55" s="6"/>
    </row>
    <row r="56" spans="1:12" ht="15.75">
      <c r="A56" s="2" t="s">
        <v>58</v>
      </c>
      <c r="B56" s="4">
        <v>3845187</v>
      </c>
      <c r="C56" s="3">
        <f t="shared" si="0"/>
        <v>3.4747527154410465</v>
      </c>
      <c r="D56" s="3">
        <f aca="true" t="shared" si="5" ref="D56:D65">(B56/$B$39)*100</f>
        <v>207.34292582499057</v>
      </c>
      <c r="E56" s="4">
        <v>2962536</v>
      </c>
      <c r="F56" s="3">
        <f t="shared" si="1"/>
        <v>-0.8792447843041473</v>
      </c>
      <c r="G56" s="3">
        <f aca="true" t="shared" si="6" ref="G56:G65">E56/B56*100</f>
        <v>77.04530364843114</v>
      </c>
      <c r="H56" s="4">
        <v>882651</v>
      </c>
      <c r="I56" s="3">
        <f t="shared" si="3"/>
        <v>21.368639033727145</v>
      </c>
      <c r="J56" s="3">
        <f aca="true" t="shared" si="7" ref="J56:J65">H56/B56*100</f>
        <v>22.954696351568856</v>
      </c>
      <c r="K56" s="6"/>
      <c r="L56" s="6"/>
    </row>
    <row r="57" spans="1:12" ht="15.75">
      <c r="A57" s="2" t="s">
        <v>59</v>
      </c>
      <c r="B57" s="4">
        <v>4395004</v>
      </c>
      <c r="C57" s="3">
        <f t="shared" si="0"/>
        <v>14.298836441504664</v>
      </c>
      <c r="D57" s="3">
        <f t="shared" si="5"/>
        <v>236.99055166173633</v>
      </c>
      <c r="E57" s="4">
        <v>2770082</v>
      </c>
      <c r="F57" s="3">
        <f t="shared" si="1"/>
        <v>-6.496258610865826</v>
      </c>
      <c r="G57" s="3">
        <f t="shared" si="6"/>
        <v>63.027974491035735</v>
      </c>
      <c r="H57" s="4">
        <v>1624922</v>
      </c>
      <c r="I57" s="3">
        <f t="shared" si="3"/>
        <v>84.09563915975849</v>
      </c>
      <c r="J57" s="3">
        <f t="shared" si="7"/>
        <v>36.972025508964265</v>
      </c>
      <c r="K57" s="6"/>
      <c r="L57" s="6"/>
    </row>
    <row r="58" spans="1:12" ht="15.75">
      <c r="A58" s="2" t="s">
        <v>60</v>
      </c>
      <c r="B58" s="4">
        <v>5567277</v>
      </c>
      <c r="C58" s="3">
        <f t="shared" si="0"/>
        <v>26.672853995127195</v>
      </c>
      <c r="D58" s="3">
        <f t="shared" si="5"/>
        <v>300.2026954887178</v>
      </c>
      <c r="E58" s="4">
        <v>3235477</v>
      </c>
      <c r="F58" s="3">
        <f t="shared" si="1"/>
        <v>16.800766186704944</v>
      </c>
      <c r="G58" s="3">
        <f t="shared" si="6"/>
        <v>58.11596944071581</v>
      </c>
      <c r="H58" s="4">
        <v>2331800</v>
      </c>
      <c r="I58" s="3">
        <f t="shared" si="3"/>
        <v>43.50227272447539</v>
      </c>
      <c r="J58" s="3">
        <f t="shared" si="7"/>
        <v>41.88403055928419</v>
      </c>
      <c r="K58" s="6"/>
      <c r="L58" s="6"/>
    </row>
    <row r="59" spans="1:12" ht="15.75">
      <c r="A59" s="2" t="s">
        <v>62</v>
      </c>
      <c r="B59" s="4">
        <v>6087484</v>
      </c>
      <c r="C59" s="3">
        <f t="shared" si="0"/>
        <v>9.34401144401473</v>
      </c>
      <c r="D59" s="3">
        <f t="shared" si="5"/>
        <v>328.2536697104242</v>
      </c>
      <c r="E59" s="4">
        <v>3588727</v>
      </c>
      <c r="F59" s="3">
        <f t="shared" si="1"/>
        <v>10.91801919778753</v>
      </c>
      <c r="G59" s="3">
        <f t="shared" si="6"/>
        <v>58.952549197665235</v>
      </c>
      <c r="H59" s="4">
        <v>2498757</v>
      </c>
      <c r="I59" s="3">
        <f t="shared" si="3"/>
        <v>7.160005146238957</v>
      </c>
      <c r="J59" s="3">
        <f t="shared" si="7"/>
        <v>41.04745080233476</v>
      </c>
      <c r="K59" s="6"/>
      <c r="L59" s="6"/>
    </row>
    <row r="60" spans="1:12" ht="15.75">
      <c r="A60" s="2" t="s">
        <v>63</v>
      </c>
      <c r="B60" s="4">
        <v>7311470</v>
      </c>
      <c r="C60" s="3">
        <f t="shared" si="0"/>
        <v>20.106599048145345</v>
      </c>
      <c r="D60" s="3">
        <f t="shared" si="5"/>
        <v>394.25431893992254</v>
      </c>
      <c r="E60" s="4">
        <v>3831635</v>
      </c>
      <c r="F60" s="3">
        <f t="shared" si="1"/>
        <v>6.768639687554947</v>
      </c>
      <c r="G60" s="3">
        <f t="shared" si="6"/>
        <v>52.40580895497076</v>
      </c>
      <c r="H60" s="4">
        <v>3479835</v>
      </c>
      <c r="I60" s="3">
        <f t="shared" si="3"/>
        <v>39.26264138529677</v>
      </c>
      <c r="J60" s="3">
        <f t="shared" si="7"/>
        <v>47.59419104502925</v>
      </c>
      <c r="K60" s="6"/>
      <c r="L60" s="6"/>
    </row>
    <row r="61" spans="1:12" ht="15.75">
      <c r="A61" s="2" t="s">
        <v>64</v>
      </c>
      <c r="B61" s="4">
        <v>8016280</v>
      </c>
      <c r="C61" s="3">
        <f t="shared" si="0"/>
        <v>9.639785159482294</v>
      </c>
      <c r="D61" s="3">
        <f>(B61/$B$39)*100</f>
        <v>432.25958826771114</v>
      </c>
      <c r="E61" s="4">
        <v>4095599</v>
      </c>
      <c r="F61" s="3">
        <f t="shared" si="1"/>
        <v>6.889069548639158</v>
      </c>
      <c r="G61" s="3">
        <f t="shared" si="6"/>
        <v>51.09101727983554</v>
      </c>
      <c r="H61" s="4">
        <v>3920681</v>
      </c>
      <c r="I61" s="3">
        <f t="shared" si="3"/>
        <v>12.668589171613021</v>
      </c>
      <c r="J61" s="3">
        <f t="shared" si="7"/>
        <v>48.90898272016447</v>
      </c>
      <c r="K61" s="6"/>
      <c r="L61" s="6"/>
    </row>
    <row r="62" spans="1:12" ht="15.75">
      <c r="A62" s="2" t="s">
        <v>65</v>
      </c>
      <c r="B62" s="4">
        <v>9910204</v>
      </c>
      <c r="C62" s="3">
        <f t="shared" si="0"/>
        <v>23.62597114871237</v>
      </c>
      <c r="D62" s="3">
        <f t="shared" si="5"/>
        <v>534.3851138793835</v>
      </c>
      <c r="E62" s="4">
        <v>4687048</v>
      </c>
      <c r="F62" s="3">
        <f t="shared" si="1"/>
        <v>14.441086639585565</v>
      </c>
      <c r="G62" s="3">
        <f t="shared" si="6"/>
        <v>47.295171724012945</v>
      </c>
      <c r="H62" s="4">
        <v>5223156</v>
      </c>
      <c r="I62" s="3">
        <f t="shared" si="3"/>
        <v>33.22063182391018</v>
      </c>
      <c r="J62" s="3">
        <f t="shared" si="7"/>
        <v>52.70482827598705</v>
      </c>
      <c r="K62" s="6"/>
      <c r="L62" s="6"/>
    </row>
    <row r="63" spans="1:12" ht="15.75">
      <c r="A63" s="2" t="s">
        <v>68</v>
      </c>
      <c r="B63" s="4">
        <v>10439785</v>
      </c>
      <c r="C63" s="3">
        <f t="shared" si="0"/>
        <v>5.343795142864869</v>
      </c>
      <c r="D63" s="3">
        <f t="shared" si="5"/>
        <v>562.9415596390629</v>
      </c>
      <c r="E63" s="4">
        <v>4883047</v>
      </c>
      <c r="F63" s="3">
        <f t="shared" si="1"/>
        <v>4.181715228860469</v>
      </c>
      <c r="G63" s="3">
        <f t="shared" si="6"/>
        <v>46.77344408912636</v>
      </c>
      <c r="H63" s="4">
        <v>5556738</v>
      </c>
      <c r="I63" s="3">
        <f t="shared" si="3"/>
        <v>6.386598447375495</v>
      </c>
      <c r="J63" s="3">
        <f t="shared" si="7"/>
        <v>53.22655591087364</v>
      </c>
      <c r="K63" s="6"/>
      <c r="L63" s="6"/>
    </row>
    <row r="64" spans="1:12" ht="15.75">
      <c r="A64" s="2" t="s">
        <v>69</v>
      </c>
      <c r="B64" s="4">
        <v>10690279</v>
      </c>
      <c r="C64" s="3">
        <f t="shared" si="0"/>
        <v>2.399417229377808</v>
      </c>
      <c r="D64" s="3">
        <f t="shared" si="5"/>
        <v>576.4488764123707</v>
      </c>
      <c r="E64" s="4">
        <v>5703020</v>
      </c>
      <c r="F64" s="3">
        <f t="shared" si="1"/>
        <v>16.792240582570678</v>
      </c>
      <c r="G64" s="3">
        <f t="shared" si="6"/>
        <v>53.347718988438</v>
      </c>
      <c r="H64" s="4">
        <f>B64-E64</f>
        <v>4987259</v>
      </c>
      <c r="I64" s="3">
        <f t="shared" si="3"/>
        <v>-10.248440721876756</v>
      </c>
      <c r="J64" s="3">
        <f t="shared" si="7"/>
        <v>46.652281011561996</v>
      </c>
      <c r="K64" s="6"/>
      <c r="L64" s="6"/>
    </row>
    <row r="65" spans="1:12" ht="15.75">
      <c r="A65" s="2" t="s">
        <v>70</v>
      </c>
      <c r="B65" s="4">
        <v>10739601</v>
      </c>
      <c r="C65" s="3">
        <f t="shared" si="0"/>
        <v>0.4613724300366716</v>
      </c>
      <c r="D65" s="3">
        <f t="shared" si="5"/>
        <v>579.1084526013937</v>
      </c>
      <c r="E65" s="4">
        <v>6452938</v>
      </c>
      <c r="F65" s="3">
        <f t="shared" si="1"/>
        <v>13.149489217993274</v>
      </c>
      <c r="G65" s="3">
        <f t="shared" si="6"/>
        <v>60.085453826450355</v>
      </c>
      <c r="H65" s="4">
        <f>B65-E65</f>
        <v>4286663</v>
      </c>
      <c r="I65" s="3">
        <f t="shared" si="3"/>
        <v>-14.047716390907311</v>
      </c>
      <c r="J65" s="3">
        <f t="shared" si="7"/>
        <v>39.91454617354965</v>
      </c>
      <c r="K65" s="6"/>
      <c r="L65" s="6"/>
    </row>
    <row r="66" spans="1:12" ht="15.75">
      <c r="A66" s="2" t="s">
        <v>71</v>
      </c>
      <c r="B66" s="4">
        <v>11066707</v>
      </c>
      <c r="C66" s="3">
        <f>(B66-B65)/B65*100</f>
        <v>3.0457928558053506</v>
      </c>
      <c r="D66" s="3">
        <f>(B66/$B$39)*100</f>
        <v>596.7468964780918</v>
      </c>
      <c r="E66" s="4">
        <v>6845815</v>
      </c>
      <c r="F66" s="3">
        <f>(E66-E65)/E65*100</f>
        <v>6.088343015228102</v>
      </c>
      <c r="G66" s="3">
        <f>E66/B66*100</f>
        <v>61.85954864441609</v>
      </c>
      <c r="H66" s="4">
        <f>B66-E66</f>
        <v>4220892</v>
      </c>
      <c r="I66" s="3">
        <f>(H66-H65)/H65*100</f>
        <v>-1.5343170200223344</v>
      </c>
      <c r="J66" s="3">
        <f>H66/B66*100</f>
        <v>38.14045135558391</v>
      </c>
      <c r="K66" s="6"/>
      <c r="L66" s="6"/>
    </row>
    <row r="67" spans="1:12" ht="15.75">
      <c r="A67" s="2" t="s">
        <v>72</v>
      </c>
      <c r="B67" s="4">
        <v>11864105</v>
      </c>
      <c r="C67" s="3">
        <f>(B67-B66)/B66*100</f>
        <v>7.205377353895788</v>
      </c>
      <c r="D67" s="3">
        <f>(B67/B39)*100</f>
        <v>639.7447622170001</v>
      </c>
      <c r="E67" s="4">
        <v>7518268</v>
      </c>
      <c r="F67" s="3">
        <f>(E67-E66)/E66*100</f>
        <v>9.8228333660784</v>
      </c>
      <c r="G67" s="3">
        <f>E67/B67*100</f>
        <v>63.369870715068686</v>
      </c>
      <c r="H67" s="4">
        <v>4345837</v>
      </c>
      <c r="I67" s="3">
        <f>(H67-H66)/H66*100</f>
        <v>2.960156289239336</v>
      </c>
      <c r="J67" s="3">
        <f>H67/B67*100</f>
        <v>36.630129284931314</v>
      </c>
      <c r="K67" s="6"/>
      <c r="L67" s="6"/>
    </row>
    <row r="68" spans="1:12" ht="15.75">
      <c r="A68" s="2" t="s">
        <v>73</v>
      </c>
      <c r="B68" s="4">
        <v>1377861</v>
      </c>
      <c r="C68" s="3">
        <f>(B68-B67)/B67*100</f>
        <v>-88.38630474022271</v>
      </c>
      <c r="D68" s="3">
        <f>(B68/B39)*100</f>
        <v>74.29800712426922</v>
      </c>
      <c r="E68" s="4">
        <v>1096321</v>
      </c>
      <c r="F68" s="3">
        <f>(E68-E67)/E67*100</f>
        <v>-85.41790476210744</v>
      </c>
      <c r="G68" s="3">
        <f>E68/B68*100</f>
        <v>79.56687938768859</v>
      </c>
      <c r="H68" s="4">
        <v>281540</v>
      </c>
      <c r="I68" s="3">
        <f>(H68-H67)/H67*100</f>
        <v>-93.52161620419726</v>
      </c>
      <c r="J68" s="3">
        <f>H68/B68*100</f>
        <v>20.433120612311402</v>
      </c>
      <c r="K68" s="6"/>
      <c r="L68" s="6"/>
    </row>
    <row r="69" spans="1:12" ht="15.75">
      <c r="A69" s="2" t="s">
        <v>75</v>
      </c>
      <c r="B69" s="4">
        <v>140479</v>
      </c>
      <c r="C69" s="3">
        <f>(B69-B68)/B68*100</f>
        <v>-89.80455938588871</v>
      </c>
      <c r="D69" s="3">
        <f>(B69/B39)*100</f>
        <v>7.575009193823046</v>
      </c>
      <c r="E69" s="4">
        <v>112410</v>
      </c>
      <c r="F69" s="3">
        <f>(E69-E68)/E68*100</f>
        <v>-89.74661618266913</v>
      </c>
      <c r="G69" s="3">
        <f>E69/B69*100</f>
        <v>80.01907758455</v>
      </c>
      <c r="H69" s="4">
        <v>28069</v>
      </c>
      <c r="I69" s="3">
        <f>(H69-H68)/H68*100</f>
        <v>-90.03019109185195</v>
      </c>
      <c r="J69" s="3">
        <f>H69/B69*100</f>
        <v>19.980922415449996</v>
      </c>
      <c r="K69" s="6"/>
      <c r="L69" s="6"/>
    </row>
    <row r="70" spans="1:10" ht="78.75" customHeight="1">
      <c r="A70" s="9" t="s">
        <v>74</v>
      </c>
      <c r="B70" s="10"/>
      <c r="C70" s="10"/>
      <c r="D70" s="10"/>
      <c r="E70" s="10"/>
      <c r="F70" s="10"/>
      <c r="G70" s="10"/>
      <c r="H70" s="10"/>
      <c r="I70" s="10"/>
      <c r="J70" s="11"/>
    </row>
  </sheetData>
  <sheetProtection/>
  <mergeCells count="6">
    <mergeCell ref="A1:J1"/>
    <mergeCell ref="A2:A3"/>
    <mergeCell ref="H2:J2"/>
    <mergeCell ref="B2:D2"/>
    <mergeCell ref="E2:G2"/>
    <mergeCell ref="A70:J70"/>
  </mergeCells>
  <printOptions horizontalCentered="1"/>
  <pageMargins left="0.3937007874015748" right="0.3937007874015748" top="0.3937007874015748" bottom="0.1968503937007874" header="0.3937007874015748" footer="0.1968503937007874"/>
  <pageSetup fitToHeight="2" fitToWidth="1" horizontalDpi="600" verticalDpi="600" orientation="portrait" paperSize="9" scale="99" r:id="rId2"/>
  <ignoredErrors>
    <ignoredError sqref="D6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Administrator</cp:lastModifiedBy>
  <cp:lastPrinted>2022-01-18T07:29:30Z</cp:lastPrinted>
  <dcterms:created xsi:type="dcterms:W3CDTF">2000-09-20T06:55:14Z</dcterms:created>
  <dcterms:modified xsi:type="dcterms:W3CDTF">2022-01-18T07:43:54Z</dcterms:modified>
  <cp:category/>
  <cp:version/>
  <cp:contentType/>
  <cp:contentStatus/>
</cp:coreProperties>
</file>