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09\"/>
    </mc:Choice>
  </mc:AlternateContent>
  <bookViews>
    <workbookView xWindow="0" yWindow="0" windowWidth="15312" windowHeight="6840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E38" i="2"/>
  <c r="E24" i="2"/>
  <c r="E17" i="2"/>
  <c r="E15" i="2"/>
  <c r="D15" i="2" s="1"/>
  <c r="D17" i="2" l="1"/>
  <c r="D24" i="2"/>
  <c r="D38" i="2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<sst xmlns="http://schemas.openxmlformats.org/spreadsheetml/2006/main" count="112" uniqueCount="67">
  <si>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</si>
  <si>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</si>
  <si>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</si>
  <si>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</si>
  <si>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</si>
  <si>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</si>
  <si>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</si>
  <si>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</si>
  <si>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</si>
  <si>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</si>
  <si>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</si>
  <si>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</si>
  <si>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</si>
  <si>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</si>
  <si>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</si>
  <si>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</si>
  <si>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</si>
  <si>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</si>
  <si>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</si>
  <si>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</si>
  <si>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</si>
  <si>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</si>
  <si>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</si>
  <si>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</si>
  <si>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</si>
  <si>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</si>
  <si>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</si>
  <si>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</si>
  <si>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</si>
  <si>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</si>
  <si>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</si>
  <si>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</si>
  <si>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</si>
  <si>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</si>
  <si>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</si>
  <si>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</si>
  <si>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</si>
  <si>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</si>
  <si>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</si>
  <si>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</si>
  <si>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</si>
  <si>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</si>
  <si>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</si>
  <si>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</si>
  <si>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</si>
  <si>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</si>
  <si>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</si>
  <si>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</si>
  <si>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</si>
  <si>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</si>
  <si>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</si>
  <si>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</si>
  <si>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</si>
  <si>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</si>
  <si>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</si>
  <si>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</si>
  <si>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</si>
  <si>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</si>
  <si>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</si>
  <si>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</si>
  <si>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</si>
  <si>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</si>
  <si>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</si>
  <si>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</si>
  <si>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</si>
  <si>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109年1至9月來臺旅客人次－按性別及來臺目的分
Table 1-4  Visitor Arrivals by Gender and by Purpose of Visit,
January-September, 2020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</si>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</sst>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workbookViewId="0">
      <pane ySplit="2" topLeftCell="A42" activePane="bottomLeft" state="frozen"/>
      <selection pane="bottomLeft" activeCell="D55" sqref="D55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175315</v>
      </c>
      <c r="E3" s="3">
        <v>83886</v>
      </c>
      <c r="F3" s="3">
        <v>91429</v>
      </c>
      <c r="G3" s="3">
        <v>6766</v>
      </c>
      <c r="H3" s="3">
        <v>138675</v>
      </c>
      <c r="I3" s="3">
        <v>8332</v>
      </c>
      <c r="J3" s="3">
        <v>484</v>
      </c>
      <c r="K3" s="3">
        <v>3179</v>
      </c>
      <c r="L3" s="3">
        <v>24</v>
      </c>
      <c r="M3" s="3">
        <v>595</v>
      </c>
      <c r="N3" s="3">
        <v>17260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106851</v>
      </c>
      <c r="E4" s="3">
        <v>36192</v>
      </c>
      <c r="F4" s="3">
        <v>70659</v>
      </c>
      <c r="G4" s="3">
        <v>881</v>
      </c>
      <c r="H4" s="3">
        <v>38554</v>
      </c>
      <c r="I4" s="3">
        <v>8596</v>
      </c>
      <c r="J4" s="3">
        <v>19</v>
      </c>
      <c r="K4" s="3">
        <v>4637</v>
      </c>
      <c r="L4" s="3">
        <v>6</v>
      </c>
      <c r="M4" s="3">
        <v>6201</v>
      </c>
      <c r="N4" s="3">
        <v>47957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266644</v>
      </c>
      <c r="E5" s="3">
        <v>141108</v>
      </c>
      <c r="F5" s="3">
        <v>125536</v>
      </c>
      <c r="G5" s="3">
        <v>30346</v>
      </c>
      <c r="H5" s="3">
        <v>183761</v>
      </c>
      <c r="I5" s="3">
        <v>3920</v>
      </c>
      <c r="J5" s="3">
        <v>771</v>
      </c>
      <c r="K5" s="3">
        <v>1295</v>
      </c>
      <c r="L5" s="3">
        <v>99</v>
      </c>
      <c r="M5" s="3">
        <v>52</v>
      </c>
      <c r="N5" s="3">
        <v>46400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177882</v>
      </c>
      <c r="E6" s="3">
        <v>78363</v>
      </c>
      <c r="F6" s="3">
        <v>99519</v>
      </c>
      <c r="G6" s="3">
        <v>4961</v>
      </c>
      <c r="H6" s="3">
        <v>117828</v>
      </c>
      <c r="I6" s="3">
        <v>2277</v>
      </c>
      <c r="J6" s="3">
        <v>247</v>
      </c>
      <c r="K6" s="3">
        <v>1008</v>
      </c>
      <c r="L6" s="3">
        <v>259</v>
      </c>
      <c r="M6" s="3">
        <v>8</v>
      </c>
      <c r="N6" s="3">
        <v>51294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6042</v>
      </c>
      <c r="E7" s="3">
        <v>4824</v>
      </c>
      <c r="F7" s="3">
        <v>1218</v>
      </c>
      <c r="G7" s="3">
        <v>788</v>
      </c>
      <c r="H7" s="3">
        <v>333</v>
      </c>
      <c r="I7" s="3">
        <v>237</v>
      </c>
      <c r="J7" s="3">
        <v>47</v>
      </c>
      <c r="K7" s="3">
        <v>118</v>
      </c>
      <c r="L7" s="3">
        <v>0</v>
      </c>
      <c r="M7" s="3">
        <v>10</v>
      </c>
      <c r="N7" s="3">
        <v>4509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2527</v>
      </c>
      <c r="E8" s="3">
        <v>1849</v>
      </c>
      <c r="F8" s="3">
        <v>678</v>
      </c>
      <c r="G8" s="3">
        <v>606</v>
      </c>
      <c r="H8" s="3">
        <v>801</v>
      </c>
      <c r="I8" s="3">
        <v>168</v>
      </c>
      <c r="J8" s="3">
        <v>28</v>
      </c>
      <c r="K8" s="3">
        <v>46</v>
      </c>
      <c r="L8" s="3">
        <v>2</v>
      </c>
      <c r="M8" s="3">
        <v>4</v>
      </c>
      <c r="N8" s="3">
        <v>872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71474</v>
      </c>
      <c r="E9" s="3">
        <v>35818</v>
      </c>
      <c r="F9" s="3">
        <v>35656</v>
      </c>
      <c r="G9" s="3">
        <v>2520</v>
      </c>
      <c r="H9" s="3">
        <v>37974</v>
      </c>
      <c r="I9" s="3">
        <v>3027</v>
      </c>
      <c r="J9" s="3">
        <v>377</v>
      </c>
      <c r="K9" s="3">
        <v>1076</v>
      </c>
      <c r="L9" s="3">
        <v>37</v>
      </c>
      <c r="M9" s="3">
        <v>146</v>
      </c>
      <c r="N9" s="3">
        <v>26317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49257</v>
      </c>
      <c r="E10" s="3">
        <v>26119</v>
      </c>
      <c r="F10" s="3">
        <v>23138</v>
      </c>
      <c r="G10" s="3">
        <v>4799</v>
      </c>
      <c r="H10" s="3">
        <v>36030</v>
      </c>
      <c r="I10" s="3">
        <v>2821</v>
      </c>
      <c r="J10" s="3">
        <v>324</v>
      </c>
      <c r="K10" s="3">
        <v>118</v>
      </c>
      <c r="L10" s="3">
        <v>29</v>
      </c>
      <c r="M10" s="3">
        <v>37</v>
      </c>
      <c r="N10" s="3">
        <v>5099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45684</v>
      </c>
      <c r="E11" s="3">
        <v>21340</v>
      </c>
      <c r="F11" s="3">
        <v>24344</v>
      </c>
      <c r="G11" s="3">
        <v>444</v>
      </c>
      <c r="H11" s="3">
        <v>3595</v>
      </c>
      <c r="I11" s="3">
        <v>1442</v>
      </c>
      <c r="J11" s="3">
        <v>51</v>
      </c>
      <c r="K11" s="3">
        <v>655</v>
      </c>
      <c r="L11" s="3">
        <v>7</v>
      </c>
      <c r="M11" s="3">
        <v>100</v>
      </c>
      <c r="N11" s="3">
        <v>39390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72124</v>
      </c>
      <c r="E12" s="3">
        <v>30925</v>
      </c>
      <c r="F12" s="3">
        <v>41199</v>
      </c>
      <c r="G12" s="3">
        <v>979</v>
      </c>
      <c r="H12" s="3">
        <v>29493</v>
      </c>
      <c r="I12" s="3">
        <v>3987</v>
      </c>
      <c r="J12" s="3">
        <v>348</v>
      </c>
      <c r="K12" s="3">
        <v>139</v>
      </c>
      <c r="L12" s="3">
        <v>10</v>
      </c>
      <c r="M12" s="3">
        <v>122</v>
      </c>
      <c r="N12" s="3">
        <v>37046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58547</v>
      </c>
      <c r="E13" s="3">
        <v>23313</v>
      </c>
      <c r="F13" s="3">
        <v>35234</v>
      </c>
      <c r="G13" s="3">
        <v>1250</v>
      </c>
      <c r="H13" s="3">
        <v>29889</v>
      </c>
      <c r="I13" s="3">
        <v>1562</v>
      </c>
      <c r="J13" s="3">
        <v>201</v>
      </c>
      <c r="K13" s="3">
        <v>484</v>
      </c>
      <c r="L13" s="3">
        <v>19</v>
      </c>
      <c r="M13" s="3">
        <v>14</v>
      </c>
      <c r="N13" s="3">
        <v>25128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93730</v>
      </c>
      <c r="E14" s="3">
        <v>48624</v>
      </c>
      <c r="F14" s="3">
        <v>45106</v>
      </c>
      <c r="G14" s="3">
        <v>656</v>
      </c>
      <c r="H14" s="3">
        <v>9575</v>
      </c>
      <c r="I14" s="3">
        <v>4860</v>
      </c>
      <c r="J14" s="3">
        <v>37</v>
      </c>
      <c r="K14" s="3">
        <v>1283</v>
      </c>
      <c r="L14" s="3">
        <v>10</v>
      </c>
      <c r="M14" s="3">
        <v>55</v>
      </c>
      <c r="N14" s="3">
        <v>77254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4546</v>
      </c>
      <c r="E15" s="3">
        <f t="shared" ref="E15" si="1">E16-E9-E10-E11-E12-E13-E14</f>
        <v>2643</v>
      </c>
      <c r="F15" s="3">
        <f t="shared" ref="F15:N15" si="2">F16-F9-F10-F11-F12-F13-F14</f>
        <v>1903</v>
      </c>
      <c r="G15" s="3">
        <f t="shared" si="2"/>
        <v>161</v>
      </c>
      <c r="H15" s="3">
        <f t="shared" si="2"/>
        <v>1091</v>
      </c>
      <c r="I15" s="3">
        <f t="shared" si="2"/>
        <v>263</v>
      </c>
      <c r="J15" s="3">
        <f t="shared" si="2"/>
        <v>11</v>
      </c>
      <c r="K15" s="3">
        <f t="shared" si="2"/>
        <v>106</v>
      </c>
      <c r="L15" s="3">
        <f t="shared" si="2"/>
        <v>1</v>
      </c>
      <c r="M15" s="3">
        <f t="shared" si="2"/>
        <v>105</v>
      </c>
      <c r="N15" s="3">
        <f t="shared" si="2"/>
        <v>2808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395362</v>
      </c>
      <c r="E16" s="3">
        <v>188782</v>
      </c>
      <c r="F16" s="3">
        <v>206580</v>
      </c>
      <c r="G16" s="3">
        <v>10809</v>
      </c>
      <c r="H16" s="3">
        <v>147647</v>
      </c>
      <c r="I16" s="3">
        <v>17962</v>
      </c>
      <c r="J16" s="3">
        <v>1349</v>
      </c>
      <c r="K16" s="3">
        <v>3861</v>
      </c>
      <c r="L16" s="3">
        <v>113</v>
      </c>
      <c r="M16" s="3">
        <v>579</v>
      </c>
      <c r="N16" s="3">
        <v>213042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1807</v>
      </c>
      <c r="E17" s="3">
        <f>E18-E16-E3-E4-E5-E6-E7-E8</f>
        <v>1332</v>
      </c>
      <c r="F17" s="3">
        <f t="shared" ref="F17:N17" si="3">F18-F16-F3-F4-F5-F6-F7-F8</f>
        <v>475</v>
      </c>
      <c r="G17" s="3">
        <f t="shared" si="3"/>
        <v>218</v>
      </c>
      <c r="H17" s="3">
        <f t="shared" si="3"/>
        <v>188</v>
      </c>
      <c r="I17" s="3">
        <f t="shared" si="3"/>
        <v>138</v>
      </c>
      <c r="J17" s="3">
        <f t="shared" si="3"/>
        <v>46</v>
      </c>
      <c r="K17" s="3">
        <f t="shared" si="3"/>
        <v>131</v>
      </c>
      <c r="L17" s="3">
        <f t="shared" si="3"/>
        <v>22</v>
      </c>
      <c r="M17" s="3">
        <f t="shared" si="3"/>
        <v>13</v>
      </c>
      <c r="N17" s="3">
        <f t="shared" si="3"/>
        <v>1051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1132430</v>
      </c>
      <c r="E18" s="3">
        <v>536336</v>
      </c>
      <c r="F18" s="3">
        <v>596094</v>
      </c>
      <c r="G18" s="3">
        <v>55375</v>
      </c>
      <c r="H18" s="3">
        <v>627787</v>
      </c>
      <c r="I18" s="3">
        <v>41630</v>
      </c>
      <c r="J18" s="3">
        <v>2991</v>
      </c>
      <c r="K18" s="3">
        <v>14275</v>
      </c>
      <c r="L18" s="3">
        <v>525</v>
      </c>
      <c r="M18" s="3">
        <v>7462</v>
      </c>
      <c r="N18" s="3">
        <v>382385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18356</v>
      </c>
      <c r="E19" s="3">
        <v>10496</v>
      </c>
      <c r="F19" s="3">
        <v>7860</v>
      </c>
      <c r="G19" s="3">
        <v>804</v>
      </c>
      <c r="H19" s="3">
        <v>8654</v>
      </c>
      <c r="I19" s="3">
        <v>3311</v>
      </c>
      <c r="J19" s="3">
        <v>55</v>
      </c>
      <c r="K19" s="3">
        <v>92</v>
      </c>
      <c r="L19" s="3">
        <v>2</v>
      </c>
      <c r="M19" s="3">
        <v>18</v>
      </c>
      <c r="N19" s="3">
        <v>5420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78802</v>
      </c>
      <c r="E20" s="3">
        <v>48091</v>
      </c>
      <c r="F20" s="3">
        <v>30711</v>
      </c>
      <c r="G20" s="3">
        <v>9049</v>
      </c>
      <c r="H20" s="3">
        <v>26623</v>
      </c>
      <c r="I20" s="3">
        <v>20937</v>
      </c>
      <c r="J20" s="3">
        <v>361</v>
      </c>
      <c r="K20" s="3">
        <v>724</v>
      </c>
      <c r="L20" s="3">
        <v>40</v>
      </c>
      <c r="M20" s="3">
        <v>113</v>
      </c>
      <c r="N20" s="3">
        <v>20955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552</v>
      </c>
      <c r="E21" s="3">
        <v>363</v>
      </c>
      <c r="F21" s="3">
        <v>189</v>
      </c>
      <c r="G21" s="3">
        <v>98</v>
      </c>
      <c r="H21" s="3">
        <v>104</v>
      </c>
      <c r="I21" s="3">
        <v>42</v>
      </c>
      <c r="J21" s="3">
        <v>3</v>
      </c>
      <c r="K21" s="3">
        <v>24</v>
      </c>
      <c r="L21" s="3">
        <v>0</v>
      </c>
      <c r="M21" s="3">
        <v>0</v>
      </c>
      <c r="N21" s="3">
        <v>281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736</v>
      </c>
      <c r="E22" s="3">
        <v>433</v>
      </c>
      <c r="F22" s="3">
        <v>303</v>
      </c>
      <c r="G22" s="3">
        <v>87</v>
      </c>
      <c r="H22" s="3">
        <v>226</v>
      </c>
      <c r="I22" s="3">
        <v>81</v>
      </c>
      <c r="J22" s="3">
        <v>4</v>
      </c>
      <c r="K22" s="3">
        <v>18</v>
      </c>
      <c r="L22" s="3">
        <v>1</v>
      </c>
      <c r="M22" s="3">
        <v>0</v>
      </c>
      <c r="N22" s="3">
        <v>319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258</v>
      </c>
      <c r="E23" s="3">
        <v>140</v>
      </c>
      <c r="F23" s="3">
        <v>118</v>
      </c>
      <c r="G23" s="3">
        <v>5</v>
      </c>
      <c r="H23" s="3">
        <v>95</v>
      </c>
      <c r="I23" s="3">
        <v>29</v>
      </c>
      <c r="J23" s="3">
        <v>1</v>
      </c>
      <c r="K23" s="3">
        <v>4</v>
      </c>
      <c r="L23" s="3">
        <v>0</v>
      </c>
      <c r="M23" s="3">
        <v>2</v>
      </c>
      <c r="N23" s="3">
        <v>122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2406</v>
      </c>
      <c r="E24" s="3">
        <f>E25-E19-E20-E21-E22-E23</f>
        <v>1347</v>
      </c>
      <c r="F24" s="3">
        <f t="shared" ref="F24:N24" si="4">F25-F19-F20-F21-F22-F23</f>
        <v>1059</v>
      </c>
      <c r="G24" s="3">
        <f t="shared" si="4"/>
        <v>104</v>
      </c>
      <c r="H24" s="3">
        <f t="shared" si="4"/>
        <v>429</v>
      </c>
      <c r="I24" s="3">
        <f t="shared" si="4"/>
        <v>198</v>
      </c>
      <c r="J24" s="3">
        <f t="shared" si="4"/>
        <v>16</v>
      </c>
      <c r="K24" s="3">
        <f t="shared" si="4"/>
        <v>95</v>
      </c>
      <c r="L24" s="3">
        <f t="shared" si="4"/>
        <v>2</v>
      </c>
      <c r="M24" s="3">
        <f t="shared" si="4"/>
        <v>1</v>
      </c>
      <c r="N24" s="3">
        <f t="shared" si="4"/>
        <v>1561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101110</v>
      </c>
      <c r="E25" s="3">
        <v>60870</v>
      </c>
      <c r="F25" s="3">
        <v>40240</v>
      </c>
      <c r="G25" s="3">
        <v>10147</v>
      </c>
      <c r="H25" s="3">
        <v>36131</v>
      </c>
      <c r="I25" s="3">
        <v>24598</v>
      </c>
      <c r="J25" s="3">
        <v>440</v>
      </c>
      <c r="K25" s="3">
        <v>957</v>
      </c>
      <c r="L25" s="3">
        <v>45</v>
      </c>
      <c r="M25" s="3">
        <v>134</v>
      </c>
      <c r="N25" s="3">
        <v>28658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1445</v>
      </c>
      <c r="E26" s="3">
        <v>1114</v>
      </c>
      <c r="F26" s="3">
        <v>331</v>
      </c>
      <c r="G26" s="3">
        <v>366</v>
      </c>
      <c r="H26" s="3">
        <v>379</v>
      </c>
      <c r="I26" s="3">
        <v>85</v>
      </c>
      <c r="J26" s="3">
        <v>8</v>
      </c>
      <c r="K26" s="3">
        <v>71</v>
      </c>
      <c r="L26" s="3">
        <v>5</v>
      </c>
      <c r="M26" s="3">
        <v>0</v>
      </c>
      <c r="N26" s="3">
        <v>531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8543</v>
      </c>
      <c r="E27" s="3">
        <v>5548</v>
      </c>
      <c r="F27" s="3">
        <v>2995</v>
      </c>
      <c r="G27" s="3">
        <v>830</v>
      </c>
      <c r="H27" s="3">
        <v>2869</v>
      </c>
      <c r="I27" s="3">
        <v>1047</v>
      </c>
      <c r="J27" s="3">
        <v>35</v>
      </c>
      <c r="K27" s="3">
        <v>811</v>
      </c>
      <c r="L27" s="3">
        <v>31</v>
      </c>
      <c r="M27" s="3">
        <v>2</v>
      </c>
      <c r="N27" s="3">
        <v>2918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8827</v>
      </c>
      <c r="E28" s="3">
        <v>6314</v>
      </c>
      <c r="F28" s="3">
        <v>2513</v>
      </c>
      <c r="G28" s="3">
        <v>1924</v>
      </c>
      <c r="H28" s="3">
        <v>3546</v>
      </c>
      <c r="I28" s="3">
        <v>829</v>
      </c>
      <c r="J28" s="3">
        <v>32</v>
      </c>
      <c r="K28" s="3">
        <v>373</v>
      </c>
      <c r="L28" s="3">
        <v>6</v>
      </c>
      <c r="M28" s="3">
        <v>2</v>
      </c>
      <c r="N28" s="3">
        <v>2115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2125</v>
      </c>
      <c r="E29" s="3">
        <v>1633</v>
      </c>
      <c r="F29" s="3">
        <v>492</v>
      </c>
      <c r="G29" s="3">
        <v>456</v>
      </c>
      <c r="H29" s="3">
        <v>596</v>
      </c>
      <c r="I29" s="3">
        <v>178</v>
      </c>
      <c r="J29" s="3">
        <v>11</v>
      </c>
      <c r="K29" s="3">
        <v>84</v>
      </c>
      <c r="L29" s="3">
        <v>6</v>
      </c>
      <c r="M29" s="3">
        <v>0</v>
      </c>
      <c r="N29" s="3">
        <v>794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4854</v>
      </c>
      <c r="E30" s="3">
        <v>3631</v>
      </c>
      <c r="F30" s="3">
        <v>1223</v>
      </c>
      <c r="G30" s="3">
        <v>1429</v>
      </c>
      <c r="H30" s="3">
        <v>1543</v>
      </c>
      <c r="I30" s="3">
        <v>347</v>
      </c>
      <c r="J30" s="3">
        <v>14</v>
      </c>
      <c r="K30" s="3">
        <v>139</v>
      </c>
      <c r="L30" s="3">
        <v>2</v>
      </c>
      <c r="M30" s="3">
        <v>0</v>
      </c>
      <c r="N30" s="3">
        <v>1380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1426</v>
      </c>
      <c r="E31" s="3">
        <v>1026</v>
      </c>
      <c r="F31" s="3">
        <v>400</v>
      </c>
      <c r="G31" s="3">
        <v>230</v>
      </c>
      <c r="H31" s="3">
        <v>590</v>
      </c>
      <c r="I31" s="3">
        <v>179</v>
      </c>
      <c r="J31" s="3">
        <v>6</v>
      </c>
      <c r="K31" s="3">
        <v>49</v>
      </c>
      <c r="L31" s="3">
        <v>2</v>
      </c>
      <c r="M31" s="3">
        <v>0</v>
      </c>
      <c r="N31" s="3">
        <v>370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1925</v>
      </c>
      <c r="E32" s="3">
        <v>1348</v>
      </c>
      <c r="F32" s="3">
        <v>577</v>
      </c>
      <c r="G32" s="3">
        <v>304</v>
      </c>
      <c r="H32" s="3">
        <v>624</v>
      </c>
      <c r="I32" s="3">
        <v>205</v>
      </c>
      <c r="J32" s="3">
        <v>14</v>
      </c>
      <c r="K32" s="3">
        <v>107</v>
      </c>
      <c r="L32" s="3">
        <v>14</v>
      </c>
      <c r="M32" s="3">
        <v>4</v>
      </c>
      <c r="N32" s="3">
        <v>653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11045</v>
      </c>
      <c r="E33" s="3">
        <v>7737</v>
      </c>
      <c r="F33" s="3">
        <v>3308</v>
      </c>
      <c r="G33" s="3">
        <v>1661</v>
      </c>
      <c r="H33" s="3">
        <v>4000</v>
      </c>
      <c r="I33" s="3">
        <v>1167</v>
      </c>
      <c r="J33" s="3">
        <v>63</v>
      </c>
      <c r="K33" s="3">
        <v>94</v>
      </c>
      <c r="L33" s="3">
        <v>31</v>
      </c>
      <c r="M33" s="3">
        <v>5</v>
      </c>
      <c r="N33" s="3">
        <v>4024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1537</v>
      </c>
      <c r="E34" s="3">
        <v>1033</v>
      </c>
      <c r="F34" s="3">
        <v>504</v>
      </c>
      <c r="G34" s="3">
        <v>327</v>
      </c>
      <c r="H34" s="3">
        <v>635</v>
      </c>
      <c r="I34" s="3">
        <v>186</v>
      </c>
      <c r="J34" s="3">
        <v>7</v>
      </c>
      <c r="K34" s="3">
        <v>51</v>
      </c>
      <c r="L34" s="3">
        <v>0</v>
      </c>
      <c r="M34" s="3">
        <v>0</v>
      </c>
      <c r="N34" s="3">
        <v>331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262</v>
      </c>
      <c r="E35" s="3">
        <v>240</v>
      </c>
      <c r="F35" s="3">
        <v>22</v>
      </c>
      <c r="G35" s="3">
        <v>77</v>
      </c>
      <c r="H35" s="3">
        <v>39</v>
      </c>
      <c r="I35" s="3">
        <v>10</v>
      </c>
      <c r="J35" s="3">
        <v>5</v>
      </c>
      <c r="K35" s="3">
        <v>1</v>
      </c>
      <c r="L35" s="3">
        <v>2</v>
      </c>
      <c r="M35" s="3">
        <v>0</v>
      </c>
      <c r="N35" s="3">
        <v>128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1435</v>
      </c>
      <c r="E36" s="3">
        <v>979</v>
      </c>
      <c r="F36" s="3">
        <v>456</v>
      </c>
      <c r="G36" s="3">
        <v>229</v>
      </c>
      <c r="H36" s="3">
        <v>513</v>
      </c>
      <c r="I36" s="3">
        <v>137</v>
      </c>
      <c r="J36" s="3">
        <v>5</v>
      </c>
      <c r="K36" s="3">
        <v>66</v>
      </c>
      <c r="L36" s="3">
        <v>0</v>
      </c>
      <c r="M36" s="3">
        <v>0</v>
      </c>
      <c r="N36" s="3">
        <v>485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2642</v>
      </c>
      <c r="E37" s="3">
        <v>1329</v>
      </c>
      <c r="F37" s="3">
        <v>1313</v>
      </c>
      <c r="G37" s="3">
        <v>282</v>
      </c>
      <c r="H37" s="3">
        <v>862</v>
      </c>
      <c r="I37" s="3">
        <v>96</v>
      </c>
      <c r="J37" s="3">
        <v>9</v>
      </c>
      <c r="K37" s="3">
        <v>58</v>
      </c>
      <c r="L37" s="3">
        <v>4</v>
      </c>
      <c r="M37" s="3">
        <v>2</v>
      </c>
      <c r="N37" s="3">
        <v>1329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9322</v>
      </c>
      <c r="E38" s="3">
        <f>E39-E26-E27-E28-E29-E30-E31-E32-E33-E34-E35-E36-E37</f>
        <v>6394</v>
      </c>
      <c r="F38" s="3">
        <f t="shared" ref="F38:N38" si="5">F39-F26-F27-F28-F29-F30-F31-F32-F33-F34-F35-F36-F37</f>
        <v>2928</v>
      </c>
      <c r="G38" s="3">
        <f t="shared" si="5"/>
        <v>1636</v>
      </c>
      <c r="H38" s="3">
        <f t="shared" si="5"/>
        <v>2988</v>
      </c>
      <c r="I38" s="3">
        <f t="shared" si="5"/>
        <v>522</v>
      </c>
      <c r="J38" s="3">
        <f t="shared" si="5"/>
        <v>47</v>
      </c>
      <c r="K38" s="3">
        <f t="shared" si="5"/>
        <v>325</v>
      </c>
      <c r="L38" s="3">
        <f t="shared" si="5"/>
        <v>25</v>
      </c>
      <c r="M38" s="3">
        <f t="shared" si="5"/>
        <v>5</v>
      </c>
      <c r="N38" s="3">
        <f t="shared" si="5"/>
        <v>3774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55388</v>
      </c>
      <c r="E39" s="3">
        <v>38326</v>
      </c>
      <c r="F39" s="3">
        <v>17062</v>
      </c>
      <c r="G39" s="3">
        <v>9751</v>
      </c>
      <c r="H39" s="3">
        <v>19184</v>
      </c>
      <c r="I39" s="3">
        <v>4988</v>
      </c>
      <c r="J39" s="3">
        <v>256</v>
      </c>
      <c r="K39" s="3">
        <v>2229</v>
      </c>
      <c r="L39" s="3">
        <v>128</v>
      </c>
      <c r="M39" s="3">
        <v>20</v>
      </c>
      <c r="N39" s="3">
        <v>18832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18706</v>
      </c>
      <c r="E40" s="3">
        <v>10588</v>
      </c>
      <c r="F40" s="3">
        <v>8118</v>
      </c>
      <c r="G40" s="3">
        <v>696</v>
      </c>
      <c r="H40" s="3">
        <v>9401</v>
      </c>
      <c r="I40" s="3">
        <v>3290</v>
      </c>
      <c r="J40" s="3">
        <v>81</v>
      </c>
      <c r="K40" s="3">
        <v>95</v>
      </c>
      <c r="L40" s="3">
        <v>14</v>
      </c>
      <c r="M40" s="3">
        <v>18</v>
      </c>
      <c r="N40" s="3">
        <v>5111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3042</v>
      </c>
      <c r="E41" s="3">
        <v>1768</v>
      </c>
      <c r="F41" s="3">
        <v>1274</v>
      </c>
      <c r="G41" s="3">
        <v>140</v>
      </c>
      <c r="H41" s="3">
        <v>1322</v>
      </c>
      <c r="I41" s="3">
        <v>774</v>
      </c>
      <c r="J41" s="3">
        <v>10</v>
      </c>
      <c r="K41" s="3">
        <v>11</v>
      </c>
      <c r="L41" s="3">
        <v>3</v>
      </c>
      <c r="M41" s="3">
        <v>8</v>
      </c>
      <c r="N41" s="3">
        <v>774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458</v>
      </c>
      <c r="E42" s="3">
        <f>E43-E40-E41</f>
        <v>241</v>
      </c>
      <c r="F42" s="3">
        <f t="shared" ref="F42:N42" si="6">F43-F40-F41</f>
        <v>217</v>
      </c>
      <c r="G42" s="3">
        <f t="shared" si="6"/>
        <v>18</v>
      </c>
      <c r="H42" s="3">
        <f t="shared" si="6"/>
        <v>52</v>
      </c>
      <c r="I42" s="3">
        <f t="shared" si="6"/>
        <v>20</v>
      </c>
      <c r="J42" s="3">
        <f t="shared" si="6"/>
        <v>0</v>
      </c>
      <c r="K42" s="3">
        <f t="shared" si="6"/>
        <v>14</v>
      </c>
      <c r="L42" s="3">
        <f t="shared" si="6"/>
        <v>0</v>
      </c>
      <c r="M42" s="3">
        <f t="shared" si="6"/>
        <v>151</v>
      </c>
      <c r="N42" s="3">
        <f t="shared" si="6"/>
        <v>203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22206</v>
      </c>
      <c r="E43" s="3">
        <v>12597</v>
      </c>
      <c r="F43" s="3">
        <v>9609</v>
      </c>
      <c r="G43" s="3">
        <v>854</v>
      </c>
      <c r="H43" s="3">
        <v>10775</v>
      </c>
      <c r="I43" s="3">
        <v>4084</v>
      </c>
      <c r="J43" s="3">
        <v>91</v>
      </c>
      <c r="K43" s="3">
        <v>120</v>
      </c>
      <c r="L43" s="3">
        <v>17</v>
      </c>
      <c r="M43" s="3">
        <v>177</v>
      </c>
      <c r="N43" s="3">
        <v>6088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1116</v>
      </c>
      <c r="E44" s="3">
        <v>615</v>
      </c>
      <c r="F44" s="3">
        <v>501</v>
      </c>
      <c r="G44" s="3">
        <v>73</v>
      </c>
      <c r="H44" s="3">
        <v>139</v>
      </c>
      <c r="I44" s="3">
        <v>107</v>
      </c>
      <c r="J44" s="3">
        <v>2</v>
      </c>
      <c r="K44" s="3">
        <v>5</v>
      </c>
      <c r="L44" s="3">
        <v>3</v>
      </c>
      <c r="M44" s="3">
        <v>0</v>
      </c>
      <c r="N44" s="3">
        <v>787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1052</v>
      </c>
      <c r="E45" s="3">
        <f>E46-E44</f>
        <v>811</v>
      </c>
      <c r="F45" s="3">
        <f t="shared" ref="F45:N45" si="7">F46-F44</f>
        <v>241</v>
      </c>
      <c r="G45" s="3">
        <f t="shared" si="7"/>
        <v>197</v>
      </c>
      <c r="H45" s="3">
        <f t="shared" si="7"/>
        <v>66</v>
      </c>
      <c r="I45" s="3">
        <f t="shared" si="7"/>
        <v>44</v>
      </c>
      <c r="J45" s="3">
        <f t="shared" si="7"/>
        <v>4</v>
      </c>
      <c r="K45" s="3">
        <f t="shared" si="7"/>
        <v>50</v>
      </c>
      <c r="L45" s="3">
        <f t="shared" si="7"/>
        <v>3</v>
      </c>
      <c r="M45" s="3">
        <f t="shared" si="7"/>
        <v>4</v>
      </c>
      <c r="N45" s="3">
        <f t="shared" si="7"/>
        <v>684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2168</v>
      </c>
      <c r="E46" s="3">
        <v>1426</v>
      </c>
      <c r="F46" s="3">
        <v>742</v>
      </c>
      <c r="G46" s="3">
        <v>270</v>
      </c>
      <c r="H46" s="3">
        <v>205</v>
      </c>
      <c r="I46" s="3">
        <v>151</v>
      </c>
      <c r="J46" s="3">
        <v>6</v>
      </c>
      <c r="K46" s="3">
        <v>55</v>
      </c>
      <c r="L46" s="3">
        <v>6</v>
      </c>
      <c r="M46" s="3">
        <v>4</v>
      </c>
      <c r="N46" s="3">
        <v>1471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2388</v>
      </c>
      <c r="E47" s="3">
        <v>1287</v>
      </c>
      <c r="F47" s="3">
        <v>1101</v>
      </c>
      <c r="G47" s="3">
        <v>19</v>
      </c>
      <c r="H47" s="3">
        <v>35</v>
      </c>
      <c r="I47" s="3">
        <v>10</v>
      </c>
      <c r="J47" s="3">
        <v>0</v>
      </c>
      <c r="K47" s="3">
        <v>2</v>
      </c>
      <c r="L47" s="3">
        <v>1</v>
      </c>
      <c r="M47" s="3">
        <v>0</v>
      </c>
      <c r="N47" s="3">
        <v>2321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1315690</v>
      </c>
      <c r="E48" s="3">
        <f>E47+E46+E43+E39+E25+E18</f>
        <v>650842</v>
      </c>
      <c r="F48" s="3">
        <f t="shared" ref="F48:N48" si="8">F47+F46+F43+F39+F25+F18</f>
        <v>664848</v>
      </c>
      <c r="G48" s="3">
        <f t="shared" si="8"/>
        <v>76416</v>
      </c>
      <c r="H48" s="3">
        <f t="shared" si="8"/>
        <v>694117</v>
      </c>
      <c r="I48" s="3">
        <f t="shared" si="8"/>
        <v>75461</v>
      </c>
      <c r="J48" s="3">
        <f t="shared" si="8"/>
        <v>3784</v>
      </c>
      <c r="K48" s="3">
        <f t="shared" si="8"/>
        <v>17638</v>
      </c>
      <c r="L48" s="3">
        <f t="shared" si="8"/>
        <v>722</v>
      </c>
      <c r="M48" s="3">
        <f t="shared" si="8"/>
        <v>7797</v>
      </c>
      <c r="N48" s="3">
        <f t="shared" si="8"/>
        <v>439755</v>
      </c>
      <c r="O48" s="7" t="s">
        <v>64</v>
      </c>
    </row>
    <row r="50" spans="1:14" x14ac:dyDescent="0.3">
      <c r="A50" s="20" t="s">
        <v>66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</sheetData>
  <mergeCells count="47">
    <mergeCell ref="A50:N52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2018-08-28T08:31:25Z</cp:lastPrinted>
  <dcterms:created xsi:type="dcterms:W3CDTF">2018-08-16T06:57:31Z</dcterms:created>
  <dcterms:modified xsi:type="dcterms:W3CDTF">2020-10-26T08:16:23Z</dcterms:modified>
</cp:coreProperties>
</file>