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10\"/>
    </mc:Choice>
  </mc:AlternateContent>
  <bookViews>
    <workbookView xWindow="0" yWindow="0" windowWidth="15336" windowHeight="565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E38" i="2"/>
  <c r="E24" i="2"/>
  <c r="D24" i="2" s="1"/>
  <c r="E17" i="2"/>
  <c r="D17" i="2" s="1"/>
  <c r="E15" i="2"/>
  <c r="D15" i="2" l="1"/>
  <c r="D45" i="2"/>
  <c r="D38" i="2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<sst xmlns="http://schemas.openxmlformats.org/spreadsheetml/2006/main" count="112" uniqueCount="67">
  <si>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</si>
  <si>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</si>
  <si>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</si>
  <si>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</si>
  <si>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</si>
  <si>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</si>
  <si>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</si>
  <si>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</si>
  <si>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</si>
  <si>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</si>
  <si>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</si>
  <si>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</si>
  <si>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</si>
  <si>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</si>
  <si>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</si>
  <si>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</si>
  <si>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</si>
  <si>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</si>
  <si>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</si>
  <si>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</si>
  <si>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</si>
  <si>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</si>
  <si>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</si>
  <si>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</si>
  <si>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</si>
  <si>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</si>
  <si>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</si>
  <si>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</si>
  <si>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</si>
  <si>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</si>
  <si>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</si>
  <si>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</si>
  <si>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</si>
  <si>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</si>
  <si>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</si>
  <si>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</si>
  <si>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</si>
  <si>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</si>
  <si>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</si>
  <si>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</si>
  <si>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</si>
  <si>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</si>
  <si>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</si>
  <si>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</si>
  <si>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</si>
  <si>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</si>
  <si>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</si>
  <si>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</si>
  <si>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</si>
  <si>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</si>
  <si>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</si>
  <si>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</si>
  <si>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</si>
  <si>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</si>
  <si>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</si>
  <si>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</si>
  <si>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</si>
  <si>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</si>
  <si>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</si>
  <si>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</si>
  <si>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</si>
  <si>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</si>
  <si>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</si>
  <si>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</si>
  <si>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</si>
  <si>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109年1至10月來臺旅客人次－按性別及來臺目的分
Table 1-4  Visitor Arrivals by Gender and by Purpose of Visit,
January-October, 2020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</si>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</sst>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45" activePane="bottomLeft" state="frozen"/>
      <selection pane="bottomLeft" activeCell="D57" sqref="D5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176177</v>
      </c>
      <c r="E3" s="3">
        <v>84346</v>
      </c>
      <c r="F3" s="3">
        <v>91831</v>
      </c>
      <c r="G3" s="3">
        <v>6799</v>
      </c>
      <c r="H3" s="3">
        <v>138675</v>
      </c>
      <c r="I3" s="3">
        <v>8343</v>
      </c>
      <c r="J3" s="3">
        <v>485</v>
      </c>
      <c r="K3" s="3">
        <v>3393</v>
      </c>
      <c r="L3" s="3">
        <v>24</v>
      </c>
      <c r="M3" s="3">
        <v>599</v>
      </c>
      <c r="N3" s="3">
        <v>17859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108661</v>
      </c>
      <c r="E4" s="3">
        <v>36790</v>
      </c>
      <c r="F4" s="3">
        <v>71871</v>
      </c>
      <c r="G4" s="3">
        <v>904</v>
      </c>
      <c r="H4" s="3">
        <v>38554</v>
      </c>
      <c r="I4" s="3">
        <v>8683</v>
      </c>
      <c r="J4" s="3">
        <v>19</v>
      </c>
      <c r="K4" s="3">
        <v>5297</v>
      </c>
      <c r="L4" s="3">
        <v>6</v>
      </c>
      <c r="M4" s="3">
        <v>6234</v>
      </c>
      <c r="N4" s="3">
        <v>48964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267630</v>
      </c>
      <c r="E5" s="3">
        <v>141901</v>
      </c>
      <c r="F5" s="3">
        <v>125729</v>
      </c>
      <c r="G5" s="3">
        <v>30775</v>
      </c>
      <c r="H5" s="3">
        <v>183764</v>
      </c>
      <c r="I5" s="3">
        <v>3991</v>
      </c>
      <c r="J5" s="3">
        <v>773</v>
      </c>
      <c r="K5" s="3">
        <v>1305</v>
      </c>
      <c r="L5" s="3">
        <v>99</v>
      </c>
      <c r="M5" s="3">
        <v>52</v>
      </c>
      <c r="N5" s="3">
        <v>46871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178218</v>
      </c>
      <c r="E6" s="3">
        <v>78614</v>
      </c>
      <c r="F6" s="3">
        <v>99604</v>
      </c>
      <c r="G6" s="3">
        <v>5109</v>
      </c>
      <c r="H6" s="3">
        <v>117832</v>
      </c>
      <c r="I6" s="3">
        <v>2300</v>
      </c>
      <c r="J6" s="3">
        <v>247</v>
      </c>
      <c r="K6" s="3">
        <v>1020</v>
      </c>
      <c r="L6" s="3">
        <v>259</v>
      </c>
      <c r="M6" s="3">
        <v>8</v>
      </c>
      <c r="N6" s="3">
        <v>51443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6227</v>
      </c>
      <c r="E7" s="3">
        <v>4950</v>
      </c>
      <c r="F7" s="3">
        <v>1277</v>
      </c>
      <c r="G7" s="3">
        <v>797</v>
      </c>
      <c r="H7" s="3">
        <v>333</v>
      </c>
      <c r="I7" s="3">
        <v>258</v>
      </c>
      <c r="J7" s="3">
        <v>50</v>
      </c>
      <c r="K7" s="3">
        <v>135</v>
      </c>
      <c r="L7" s="3">
        <v>0</v>
      </c>
      <c r="M7" s="3">
        <v>13</v>
      </c>
      <c r="N7" s="3">
        <v>4641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2603</v>
      </c>
      <c r="E8" s="3">
        <v>1912</v>
      </c>
      <c r="F8" s="3">
        <v>691</v>
      </c>
      <c r="G8" s="3">
        <v>629</v>
      </c>
      <c r="H8" s="3">
        <v>801</v>
      </c>
      <c r="I8" s="3">
        <v>175</v>
      </c>
      <c r="J8" s="3">
        <v>28</v>
      </c>
      <c r="K8" s="3">
        <v>53</v>
      </c>
      <c r="L8" s="3">
        <v>2</v>
      </c>
      <c r="M8" s="3">
        <v>4</v>
      </c>
      <c r="N8" s="3">
        <v>911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71801</v>
      </c>
      <c r="E9" s="3">
        <v>36065</v>
      </c>
      <c r="F9" s="3">
        <v>35736</v>
      </c>
      <c r="G9" s="3">
        <v>2584</v>
      </c>
      <c r="H9" s="3">
        <v>37975</v>
      </c>
      <c r="I9" s="3">
        <v>3045</v>
      </c>
      <c r="J9" s="3">
        <v>383</v>
      </c>
      <c r="K9" s="3">
        <v>1089</v>
      </c>
      <c r="L9" s="3">
        <v>37</v>
      </c>
      <c r="M9" s="3">
        <v>149</v>
      </c>
      <c r="N9" s="3">
        <v>26539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49460</v>
      </c>
      <c r="E10" s="3">
        <v>26269</v>
      </c>
      <c r="F10" s="3">
        <v>23191</v>
      </c>
      <c r="G10" s="3">
        <v>4864</v>
      </c>
      <c r="H10" s="3">
        <v>36030</v>
      </c>
      <c r="I10" s="3">
        <v>2850</v>
      </c>
      <c r="J10" s="3">
        <v>324</v>
      </c>
      <c r="K10" s="3">
        <v>119</v>
      </c>
      <c r="L10" s="3">
        <v>29</v>
      </c>
      <c r="M10" s="3">
        <v>37</v>
      </c>
      <c r="N10" s="3">
        <v>5207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49196</v>
      </c>
      <c r="E11" s="3">
        <v>22765</v>
      </c>
      <c r="F11" s="3">
        <v>26431</v>
      </c>
      <c r="G11" s="3">
        <v>463</v>
      </c>
      <c r="H11" s="3">
        <v>3597</v>
      </c>
      <c r="I11" s="3">
        <v>1507</v>
      </c>
      <c r="J11" s="3">
        <v>52</v>
      </c>
      <c r="K11" s="3">
        <v>794</v>
      </c>
      <c r="L11" s="3">
        <v>7</v>
      </c>
      <c r="M11" s="3">
        <v>105</v>
      </c>
      <c r="N11" s="3">
        <v>42671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73070</v>
      </c>
      <c r="E12" s="3">
        <v>31591</v>
      </c>
      <c r="F12" s="3">
        <v>41479</v>
      </c>
      <c r="G12" s="3">
        <v>1025</v>
      </c>
      <c r="H12" s="3">
        <v>29493</v>
      </c>
      <c r="I12" s="3">
        <v>3996</v>
      </c>
      <c r="J12" s="3">
        <v>348</v>
      </c>
      <c r="K12" s="3">
        <v>163</v>
      </c>
      <c r="L12" s="3">
        <v>10</v>
      </c>
      <c r="M12" s="3">
        <v>122</v>
      </c>
      <c r="N12" s="3">
        <v>37913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60069</v>
      </c>
      <c r="E13" s="3">
        <v>24626</v>
      </c>
      <c r="F13" s="3">
        <v>35443</v>
      </c>
      <c r="G13" s="3">
        <v>1292</v>
      </c>
      <c r="H13" s="3">
        <v>29889</v>
      </c>
      <c r="I13" s="3">
        <v>1589</v>
      </c>
      <c r="J13" s="3">
        <v>201</v>
      </c>
      <c r="K13" s="3">
        <v>492</v>
      </c>
      <c r="L13" s="3">
        <v>19</v>
      </c>
      <c r="M13" s="3">
        <v>15</v>
      </c>
      <c r="N13" s="3">
        <v>26572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98317</v>
      </c>
      <c r="E14" s="3">
        <v>51468</v>
      </c>
      <c r="F14" s="3">
        <v>46849</v>
      </c>
      <c r="G14" s="3">
        <v>657</v>
      </c>
      <c r="H14" s="3">
        <v>9579</v>
      </c>
      <c r="I14" s="3">
        <v>5089</v>
      </c>
      <c r="J14" s="3">
        <v>37</v>
      </c>
      <c r="K14" s="3">
        <v>1601</v>
      </c>
      <c r="L14" s="3">
        <v>11</v>
      </c>
      <c r="M14" s="3">
        <v>57</v>
      </c>
      <c r="N14" s="3">
        <v>81286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4650</v>
      </c>
      <c r="E15" s="3">
        <f t="shared" ref="E15" si="1">E16-E9-E10-E11-E12-E13-E14</f>
        <v>2738</v>
      </c>
      <c r="F15" s="3">
        <f t="shared" ref="F15:N15" si="2">F16-F9-F10-F11-F12-F13-F14</f>
        <v>1912</v>
      </c>
      <c r="G15" s="3">
        <f t="shared" si="2"/>
        <v>164</v>
      </c>
      <c r="H15" s="3">
        <f t="shared" si="2"/>
        <v>1091</v>
      </c>
      <c r="I15" s="3">
        <f t="shared" si="2"/>
        <v>265</v>
      </c>
      <c r="J15" s="3">
        <f t="shared" si="2"/>
        <v>11</v>
      </c>
      <c r="K15" s="3">
        <f t="shared" si="2"/>
        <v>106</v>
      </c>
      <c r="L15" s="3">
        <f t="shared" si="2"/>
        <v>1</v>
      </c>
      <c r="M15" s="3">
        <f t="shared" si="2"/>
        <v>105</v>
      </c>
      <c r="N15" s="3">
        <f t="shared" si="2"/>
        <v>2907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406563</v>
      </c>
      <c r="E16" s="3">
        <v>195522</v>
      </c>
      <c r="F16" s="3">
        <v>211041</v>
      </c>
      <c r="G16" s="3">
        <v>11049</v>
      </c>
      <c r="H16" s="3">
        <v>147654</v>
      </c>
      <c r="I16" s="3">
        <v>18341</v>
      </c>
      <c r="J16" s="3">
        <v>1356</v>
      </c>
      <c r="K16" s="3">
        <v>4364</v>
      </c>
      <c r="L16" s="3">
        <v>114</v>
      </c>
      <c r="M16" s="3">
        <v>590</v>
      </c>
      <c r="N16" s="3">
        <v>223095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1876</v>
      </c>
      <c r="E17" s="3">
        <f>E18-E16-E3-E4-E5-E6-E7-E8</f>
        <v>1393</v>
      </c>
      <c r="F17" s="3">
        <f t="shared" ref="F17:N17" si="3">F18-F16-F3-F4-F5-F6-F7-F8</f>
        <v>483</v>
      </c>
      <c r="G17" s="3">
        <f t="shared" si="3"/>
        <v>225</v>
      </c>
      <c r="H17" s="3">
        <f t="shared" si="3"/>
        <v>188</v>
      </c>
      <c r="I17" s="3">
        <f t="shared" si="3"/>
        <v>138</v>
      </c>
      <c r="J17" s="3">
        <f t="shared" si="3"/>
        <v>46</v>
      </c>
      <c r="K17" s="3">
        <f t="shared" si="3"/>
        <v>134</v>
      </c>
      <c r="L17" s="3">
        <f t="shared" si="3"/>
        <v>22</v>
      </c>
      <c r="M17" s="3">
        <f t="shared" si="3"/>
        <v>13</v>
      </c>
      <c r="N17" s="3">
        <f t="shared" si="3"/>
        <v>1110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1147955</v>
      </c>
      <c r="E18" s="3">
        <v>545428</v>
      </c>
      <c r="F18" s="3">
        <v>602527</v>
      </c>
      <c r="G18" s="3">
        <v>56287</v>
      </c>
      <c r="H18" s="3">
        <v>627801</v>
      </c>
      <c r="I18" s="3">
        <v>42229</v>
      </c>
      <c r="J18" s="3">
        <v>3004</v>
      </c>
      <c r="K18" s="3">
        <v>15701</v>
      </c>
      <c r="L18" s="3">
        <v>526</v>
      </c>
      <c r="M18" s="3">
        <v>7513</v>
      </c>
      <c r="N18" s="3">
        <v>394894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18508</v>
      </c>
      <c r="E19" s="3">
        <v>10601</v>
      </c>
      <c r="F19" s="3">
        <v>7907</v>
      </c>
      <c r="G19" s="3">
        <v>823</v>
      </c>
      <c r="H19" s="3">
        <v>8654</v>
      </c>
      <c r="I19" s="3">
        <v>3357</v>
      </c>
      <c r="J19" s="3">
        <v>56</v>
      </c>
      <c r="K19" s="3">
        <v>93</v>
      </c>
      <c r="L19" s="3">
        <v>3</v>
      </c>
      <c r="M19" s="3">
        <v>20</v>
      </c>
      <c r="N19" s="3">
        <v>5502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79934</v>
      </c>
      <c r="E20" s="3">
        <v>48870</v>
      </c>
      <c r="F20" s="3">
        <v>31064</v>
      </c>
      <c r="G20" s="3">
        <v>9260</v>
      </c>
      <c r="H20" s="3">
        <v>26625</v>
      </c>
      <c r="I20" s="3">
        <v>21227</v>
      </c>
      <c r="J20" s="3">
        <v>364</v>
      </c>
      <c r="K20" s="3">
        <v>731</v>
      </c>
      <c r="L20" s="3">
        <v>42</v>
      </c>
      <c r="M20" s="3">
        <v>117</v>
      </c>
      <c r="N20" s="3">
        <v>21568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579</v>
      </c>
      <c r="E21" s="3">
        <v>382</v>
      </c>
      <c r="F21" s="3">
        <v>197</v>
      </c>
      <c r="G21" s="3">
        <v>102</v>
      </c>
      <c r="H21" s="3">
        <v>104</v>
      </c>
      <c r="I21" s="3">
        <v>45</v>
      </c>
      <c r="J21" s="3">
        <v>3</v>
      </c>
      <c r="K21" s="3">
        <v>27</v>
      </c>
      <c r="L21" s="3">
        <v>0</v>
      </c>
      <c r="M21" s="3">
        <v>2</v>
      </c>
      <c r="N21" s="3">
        <v>296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771</v>
      </c>
      <c r="E22" s="3">
        <v>460</v>
      </c>
      <c r="F22" s="3">
        <v>311</v>
      </c>
      <c r="G22" s="3">
        <v>93</v>
      </c>
      <c r="H22" s="3">
        <v>226</v>
      </c>
      <c r="I22" s="3">
        <v>86</v>
      </c>
      <c r="J22" s="3">
        <v>4</v>
      </c>
      <c r="K22" s="3">
        <v>25</v>
      </c>
      <c r="L22" s="3">
        <v>1</v>
      </c>
      <c r="M22" s="3">
        <v>3</v>
      </c>
      <c r="N22" s="3">
        <v>333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260</v>
      </c>
      <c r="E23" s="3">
        <v>142</v>
      </c>
      <c r="F23" s="3">
        <v>118</v>
      </c>
      <c r="G23" s="3">
        <v>5</v>
      </c>
      <c r="H23" s="3">
        <v>95</v>
      </c>
      <c r="I23" s="3">
        <v>29</v>
      </c>
      <c r="J23" s="3">
        <v>1</v>
      </c>
      <c r="K23" s="3">
        <v>4</v>
      </c>
      <c r="L23" s="3">
        <v>0</v>
      </c>
      <c r="M23" s="3">
        <v>2</v>
      </c>
      <c r="N23" s="3">
        <v>124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2577</v>
      </c>
      <c r="E24" s="3">
        <f>E25-E19-E20-E21-E22-E23</f>
        <v>1443</v>
      </c>
      <c r="F24" s="3">
        <f t="shared" ref="F24:N24" si="4">F25-F19-F20-F21-F22-F23</f>
        <v>1134</v>
      </c>
      <c r="G24" s="3">
        <f t="shared" si="4"/>
        <v>107</v>
      </c>
      <c r="H24" s="3">
        <f t="shared" si="4"/>
        <v>429</v>
      </c>
      <c r="I24" s="3">
        <f t="shared" si="4"/>
        <v>203</v>
      </c>
      <c r="J24" s="3">
        <f t="shared" si="4"/>
        <v>16</v>
      </c>
      <c r="K24" s="3">
        <f t="shared" si="4"/>
        <v>131</v>
      </c>
      <c r="L24" s="3">
        <f t="shared" si="4"/>
        <v>2</v>
      </c>
      <c r="M24" s="3">
        <f t="shared" si="4"/>
        <v>1</v>
      </c>
      <c r="N24" s="3">
        <f t="shared" si="4"/>
        <v>1688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102629</v>
      </c>
      <c r="E25" s="3">
        <v>61898</v>
      </c>
      <c r="F25" s="3">
        <v>40731</v>
      </c>
      <c r="G25" s="3">
        <v>10390</v>
      </c>
      <c r="H25" s="3">
        <v>36133</v>
      </c>
      <c r="I25" s="3">
        <v>24947</v>
      </c>
      <c r="J25" s="3">
        <v>444</v>
      </c>
      <c r="K25" s="3">
        <v>1011</v>
      </c>
      <c r="L25" s="3">
        <v>48</v>
      </c>
      <c r="M25" s="3">
        <v>145</v>
      </c>
      <c r="N25" s="3">
        <v>29511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1510</v>
      </c>
      <c r="E26" s="3">
        <v>1171</v>
      </c>
      <c r="F26" s="3">
        <v>339</v>
      </c>
      <c r="G26" s="3">
        <v>386</v>
      </c>
      <c r="H26" s="3">
        <v>380</v>
      </c>
      <c r="I26" s="3">
        <v>87</v>
      </c>
      <c r="J26" s="3">
        <v>8</v>
      </c>
      <c r="K26" s="3">
        <v>73</v>
      </c>
      <c r="L26" s="3">
        <v>5</v>
      </c>
      <c r="M26" s="3">
        <v>0</v>
      </c>
      <c r="N26" s="3">
        <v>571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8729</v>
      </c>
      <c r="E27" s="3">
        <v>5667</v>
      </c>
      <c r="F27" s="3">
        <v>3062</v>
      </c>
      <c r="G27" s="3">
        <v>859</v>
      </c>
      <c r="H27" s="3">
        <v>2872</v>
      </c>
      <c r="I27" s="3">
        <v>1065</v>
      </c>
      <c r="J27" s="3">
        <v>35</v>
      </c>
      <c r="K27" s="3">
        <v>819</v>
      </c>
      <c r="L27" s="3">
        <v>32</v>
      </c>
      <c r="M27" s="3">
        <v>2</v>
      </c>
      <c r="N27" s="3">
        <v>3045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9037</v>
      </c>
      <c r="E28" s="3">
        <v>6489</v>
      </c>
      <c r="F28" s="3">
        <v>2548</v>
      </c>
      <c r="G28" s="3">
        <v>2010</v>
      </c>
      <c r="H28" s="3">
        <v>3546</v>
      </c>
      <c r="I28" s="3">
        <v>853</v>
      </c>
      <c r="J28" s="3">
        <v>33</v>
      </c>
      <c r="K28" s="3">
        <v>374</v>
      </c>
      <c r="L28" s="3">
        <v>6</v>
      </c>
      <c r="M28" s="3">
        <v>2</v>
      </c>
      <c r="N28" s="3">
        <v>2213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2195</v>
      </c>
      <c r="E29" s="3">
        <v>1696</v>
      </c>
      <c r="F29" s="3">
        <v>499</v>
      </c>
      <c r="G29" s="3">
        <v>493</v>
      </c>
      <c r="H29" s="3">
        <v>596</v>
      </c>
      <c r="I29" s="3">
        <v>181</v>
      </c>
      <c r="J29" s="3">
        <v>11</v>
      </c>
      <c r="K29" s="3">
        <v>85</v>
      </c>
      <c r="L29" s="3">
        <v>6</v>
      </c>
      <c r="M29" s="3">
        <v>0</v>
      </c>
      <c r="N29" s="3">
        <v>823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5014</v>
      </c>
      <c r="E30" s="3">
        <v>3776</v>
      </c>
      <c r="F30" s="3">
        <v>1238</v>
      </c>
      <c r="G30" s="3">
        <v>1513</v>
      </c>
      <c r="H30" s="3">
        <v>1543</v>
      </c>
      <c r="I30" s="3">
        <v>352</v>
      </c>
      <c r="J30" s="3">
        <v>15</v>
      </c>
      <c r="K30" s="3">
        <v>141</v>
      </c>
      <c r="L30" s="3">
        <v>2</v>
      </c>
      <c r="M30" s="3">
        <v>0</v>
      </c>
      <c r="N30" s="3">
        <v>1448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1444</v>
      </c>
      <c r="E31" s="3">
        <v>1043</v>
      </c>
      <c r="F31" s="3">
        <v>401</v>
      </c>
      <c r="G31" s="3">
        <v>236</v>
      </c>
      <c r="H31" s="3">
        <v>590</v>
      </c>
      <c r="I31" s="3">
        <v>182</v>
      </c>
      <c r="J31" s="3">
        <v>6</v>
      </c>
      <c r="K31" s="3">
        <v>49</v>
      </c>
      <c r="L31" s="3">
        <v>2</v>
      </c>
      <c r="M31" s="3">
        <v>0</v>
      </c>
      <c r="N31" s="3">
        <v>379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1977</v>
      </c>
      <c r="E32" s="3">
        <v>1389</v>
      </c>
      <c r="F32" s="3">
        <v>588</v>
      </c>
      <c r="G32" s="3">
        <v>320</v>
      </c>
      <c r="H32" s="3">
        <v>624</v>
      </c>
      <c r="I32" s="3">
        <v>211</v>
      </c>
      <c r="J32" s="3">
        <v>14</v>
      </c>
      <c r="K32" s="3">
        <v>107</v>
      </c>
      <c r="L32" s="3">
        <v>14</v>
      </c>
      <c r="M32" s="3">
        <v>4</v>
      </c>
      <c r="N32" s="3">
        <v>683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11388</v>
      </c>
      <c r="E33" s="3">
        <v>8023</v>
      </c>
      <c r="F33" s="3">
        <v>3365</v>
      </c>
      <c r="G33" s="3">
        <v>1762</v>
      </c>
      <c r="H33" s="3">
        <v>4001</v>
      </c>
      <c r="I33" s="3">
        <v>1190</v>
      </c>
      <c r="J33" s="3">
        <v>63</v>
      </c>
      <c r="K33" s="3">
        <v>97</v>
      </c>
      <c r="L33" s="3">
        <v>32</v>
      </c>
      <c r="M33" s="3">
        <v>5</v>
      </c>
      <c r="N33" s="3">
        <v>4238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1561</v>
      </c>
      <c r="E34" s="3">
        <v>1054</v>
      </c>
      <c r="F34" s="3">
        <v>507</v>
      </c>
      <c r="G34" s="3">
        <v>340</v>
      </c>
      <c r="H34" s="3">
        <v>635</v>
      </c>
      <c r="I34" s="3">
        <v>187</v>
      </c>
      <c r="J34" s="3">
        <v>7</v>
      </c>
      <c r="K34" s="3">
        <v>51</v>
      </c>
      <c r="L34" s="3">
        <v>0</v>
      </c>
      <c r="M34" s="3">
        <v>0</v>
      </c>
      <c r="N34" s="3">
        <v>341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269</v>
      </c>
      <c r="E35" s="3">
        <v>243</v>
      </c>
      <c r="F35" s="3">
        <v>26</v>
      </c>
      <c r="G35" s="3">
        <v>78</v>
      </c>
      <c r="H35" s="3">
        <v>39</v>
      </c>
      <c r="I35" s="3">
        <v>13</v>
      </c>
      <c r="J35" s="3">
        <v>5</v>
      </c>
      <c r="K35" s="3">
        <v>1</v>
      </c>
      <c r="L35" s="3">
        <v>2</v>
      </c>
      <c r="M35" s="3">
        <v>0</v>
      </c>
      <c r="N35" s="3">
        <v>131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1451</v>
      </c>
      <c r="E36" s="3">
        <v>993</v>
      </c>
      <c r="F36" s="3">
        <v>458</v>
      </c>
      <c r="G36" s="3">
        <v>236</v>
      </c>
      <c r="H36" s="3">
        <v>513</v>
      </c>
      <c r="I36" s="3">
        <v>137</v>
      </c>
      <c r="J36" s="3">
        <v>5</v>
      </c>
      <c r="K36" s="3">
        <v>66</v>
      </c>
      <c r="L36" s="3">
        <v>0</v>
      </c>
      <c r="M36" s="3">
        <v>0</v>
      </c>
      <c r="N36" s="3">
        <v>494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2746</v>
      </c>
      <c r="E37" s="3">
        <v>1391</v>
      </c>
      <c r="F37" s="3">
        <v>1355</v>
      </c>
      <c r="G37" s="3">
        <v>300</v>
      </c>
      <c r="H37" s="3">
        <v>863</v>
      </c>
      <c r="I37" s="3">
        <v>100</v>
      </c>
      <c r="J37" s="3">
        <v>9</v>
      </c>
      <c r="K37" s="3">
        <v>61</v>
      </c>
      <c r="L37" s="3">
        <v>4</v>
      </c>
      <c r="M37" s="3">
        <v>2</v>
      </c>
      <c r="N37" s="3">
        <v>1407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9715</v>
      </c>
      <c r="E38" s="3">
        <f>E39-E26-E27-E28-E29-E30-E31-E32-E33-E34-E35-E36-E37</f>
        <v>6723</v>
      </c>
      <c r="F38" s="3">
        <f t="shared" ref="F38:N38" si="5">F39-F26-F27-F28-F29-F30-F31-F32-F33-F34-F35-F36-F37</f>
        <v>2992</v>
      </c>
      <c r="G38" s="3">
        <f t="shared" si="5"/>
        <v>1783</v>
      </c>
      <c r="H38" s="3">
        <f t="shared" si="5"/>
        <v>2990</v>
      </c>
      <c r="I38" s="3">
        <f t="shared" si="5"/>
        <v>553</v>
      </c>
      <c r="J38" s="3">
        <f t="shared" si="5"/>
        <v>47</v>
      </c>
      <c r="K38" s="3">
        <f t="shared" si="5"/>
        <v>332</v>
      </c>
      <c r="L38" s="3">
        <f t="shared" si="5"/>
        <v>25</v>
      </c>
      <c r="M38" s="3">
        <f t="shared" si="5"/>
        <v>5</v>
      </c>
      <c r="N38" s="3">
        <f t="shared" si="5"/>
        <v>3980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57036</v>
      </c>
      <c r="E39" s="3">
        <v>39658</v>
      </c>
      <c r="F39" s="3">
        <v>17378</v>
      </c>
      <c r="G39" s="3">
        <v>10316</v>
      </c>
      <c r="H39" s="3">
        <v>19192</v>
      </c>
      <c r="I39" s="3">
        <v>5111</v>
      </c>
      <c r="J39" s="3">
        <v>258</v>
      </c>
      <c r="K39" s="3">
        <v>2256</v>
      </c>
      <c r="L39" s="3">
        <v>130</v>
      </c>
      <c r="M39" s="3">
        <v>20</v>
      </c>
      <c r="N39" s="3">
        <v>19753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18788</v>
      </c>
      <c r="E40" s="3">
        <v>10648</v>
      </c>
      <c r="F40" s="3">
        <v>8140</v>
      </c>
      <c r="G40" s="3">
        <v>713</v>
      </c>
      <c r="H40" s="3">
        <v>9401</v>
      </c>
      <c r="I40" s="3">
        <v>3301</v>
      </c>
      <c r="J40" s="3">
        <v>81</v>
      </c>
      <c r="K40" s="3">
        <v>101</v>
      </c>
      <c r="L40" s="3">
        <v>14</v>
      </c>
      <c r="M40" s="3">
        <v>18</v>
      </c>
      <c r="N40" s="3">
        <v>5159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3058</v>
      </c>
      <c r="E41" s="3">
        <v>1778</v>
      </c>
      <c r="F41" s="3">
        <v>1280</v>
      </c>
      <c r="G41" s="3">
        <v>145</v>
      </c>
      <c r="H41" s="3">
        <v>1322</v>
      </c>
      <c r="I41" s="3">
        <v>776</v>
      </c>
      <c r="J41" s="3">
        <v>10</v>
      </c>
      <c r="K41" s="3">
        <v>11</v>
      </c>
      <c r="L41" s="3">
        <v>3</v>
      </c>
      <c r="M41" s="3">
        <v>8</v>
      </c>
      <c r="N41" s="3">
        <v>783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502</v>
      </c>
      <c r="E42" s="3">
        <f>E43-E40-E41</f>
        <v>257</v>
      </c>
      <c r="F42" s="3">
        <f t="shared" ref="F42:N42" si="6">F43-F40-F41</f>
        <v>245</v>
      </c>
      <c r="G42" s="3">
        <f t="shared" si="6"/>
        <v>18</v>
      </c>
      <c r="H42" s="3">
        <f t="shared" si="6"/>
        <v>52</v>
      </c>
      <c r="I42" s="3">
        <f t="shared" si="6"/>
        <v>20</v>
      </c>
      <c r="J42" s="3">
        <f t="shared" si="6"/>
        <v>0</v>
      </c>
      <c r="K42" s="3">
        <f t="shared" si="6"/>
        <v>14</v>
      </c>
      <c r="L42" s="3">
        <f t="shared" si="6"/>
        <v>0</v>
      </c>
      <c r="M42" s="3">
        <f t="shared" si="6"/>
        <v>188</v>
      </c>
      <c r="N42" s="3">
        <f t="shared" si="6"/>
        <v>210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22348</v>
      </c>
      <c r="E43" s="3">
        <v>12683</v>
      </c>
      <c r="F43" s="3">
        <v>9665</v>
      </c>
      <c r="G43" s="3">
        <v>876</v>
      </c>
      <c r="H43" s="3">
        <v>10775</v>
      </c>
      <c r="I43" s="3">
        <v>4097</v>
      </c>
      <c r="J43" s="3">
        <v>91</v>
      </c>
      <c r="K43" s="3">
        <v>126</v>
      </c>
      <c r="L43" s="3">
        <v>17</v>
      </c>
      <c r="M43" s="3">
        <v>214</v>
      </c>
      <c r="N43" s="3">
        <v>6152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1168</v>
      </c>
      <c r="E44" s="3">
        <v>646</v>
      </c>
      <c r="F44" s="3">
        <v>522</v>
      </c>
      <c r="G44" s="3">
        <v>96</v>
      </c>
      <c r="H44" s="3">
        <v>139</v>
      </c>
      <c r="I44" s="3">
        <v>110</v>
      </c>
      <c r="J44" s="3">
        <v>2</v>
      </c>
      <c r="K44" s="3">
        <v>6</v>
      </c>
      <c r="L44" s="3">
        <v>3</v>
      </c>
      <c r="M44" s="3">
        <v>0</v>
      </c>
      <c r="N44" s="3">
        <v>812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1116</v>
      </c>
      <c r="E45" s="3">
        <f>E46-E44</f>
        <v>863</v>
      </c>
      <c r="F45" s="3">
        <f t="shared" ref="F45:N45" si="7">F46-F44</f>
        <v>253</v>
      </c>
      <c r="G45" s="3">
        <f t="shared" si="7"/>
        <v>205</v>
      </c>
      <c r="H45" s="3">
        <f t="shared" si="7"/>
        <v>66</v>
      </c>
      <c r="I45" s="3">
        <f t="shared" si="7"/>
        <v>49</v>
      </c>
      <c r="J45" s="3">
        <f t="shared" si="7"/>
        <v>4</v>
      </c>
      <c r="K45" s="3">
        <f t="shared" si="7"/>
        <v>64</v>
      </c>
      <c r="L45" s="3">
        <f t="shared" si="7"/>
        <v>3</v>
      </c>
      <c r="M45" s="3">
        <f t="shared" si="7"/>
        <v>4</v>
      </c>
      <c r="N45" s="3">
        <f t="shared" si="7"/>
        <v>721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2284</v>
      </c>
      <c r="E46" s="3">
        <v>1509</v>
      </c>
      <c r="F46" s="3">
        <v>775</v>
      </c>
      <c r="G46" s="3">
        <v>301</v>
      </c>
      <c r="H46" s="3">
        <v>205</v>
      </c>
      <c r="I46" s="3">
        <v>159</v>
      </c>
      <c r="J46" s="3">
        <v>6</v>
      </c>
      <c r="K46" s="3">
        <v>70</v>
      </c>
      <c r="L46" s="3">
        <v>6</v>
      </c>
      <c r="M46" s="3">
        <v>4</v>
      </c>
      <c r="N46" s="3">
        <v>1533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2420</v>
      </c>
      <c r="E47" s="3">
        <v>1313</v>
      </c>
      <c r="F47" s="3">
        <v>1107</v>
      </c>
      <c r="G47" s="3">
        <v>19</v>
      </c>
      <c r="H47" s="3">
        <v>35</v>
      </c>
      <c r="I47" s="3">
        <v>10</v>
      </c>
      <c r="J47" s="3">
        <v>0</v>
      </c>
      <c r="K47" s="3">
        <v>2</v>
      </c>
      <c r="L47" s="3">
        <v>1</v>
      </c>
      <c r="M47" s="3">
        <v>0</v>
      </c>
      <c r="N47" s="3">
        <v>2353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1334672</v>
      </c>
      <c r="E48" s="3">
        <f>E47+E46+E43+E39+E25+E18</f>
        <v>662489</v>
      </c>
      <c r="F48" s="3">
        <f t="shared" ref="F48:N48" si="8">F47+F46+F43+F39+F25+F18</f>
        <v>672183</v>
      </c>
      <c r="G48" s="3">
        <f t="shared" si="8"/>
        <v>78189</v>
      </c>
      <c r="H48" s="3">
        <f t="shared" si="8"/>
        <v>694141</v>
      </c>
      <c r="I48" s="3">
        <f t="shared" si="8"/>
        <v>76553</v>
      </c>
      <c r="J48" s="3">
        <f t="shared" si="8"/>
        <v>3803</v>
      </c>
      <c r="K48" s="3">
        <f t="shared" si="8"/>
        <v>19166</v>
      </c>
      <c r="L48" s="3">
        <f t="shared" si="8"/>
        <v>728</v>
      </c>
      <c r="M48" s="3">
        <f t="shared" si="8"/>
        <v>7896</v>
      </c>
      <c r="N48" s="3">
        <f t="shared" si="8"/>
        <v>454196</v>
      </c>
      <c r="O48" s="7" t="s">
        <v>64</v>
      </c>
    </row>
    <row r="50" spans="1:14" x14ac:dyDescent="0.3">
      <c r="A50" s="20" t="s">
        <v>66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47">
    <mergeCell ref="A50:N52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2018-08-28T08:31:25Z</cp:lastPrinted>
  <dcterms:created xsi:type="dcterms:W3CDTF">2018-08-16T06:57:31Z</dcterms:created>
  <dcterms:modified xsi:type="dcterms:W3CDTF">2020-11-25T08:24:34Z</dcterms:modified>
</cp:coreProperties>
</file>