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(0) 入出境統計業務\01_統計報表(嬌麗本機)\05_上傳行政資訊網\10901\"/>
    </mc:Choice>
  </mc:AlternateContent>
  <bookViews>
    <workbookView xWindow="720" yWindow="390" windowWidth="18075" windowHeight="6420"/>
  </bookViews>
  <sheets>
    <sheet name="出國按性別及年齡" sheetId="3" r:id="rId1"/>
  </sheets>
  <definedNames>
    <definedName name="_xlnm.Print_Area" localSheetId="0">出國按性別及年齡!$A$1:$M$43</definedName>
  </definedNames>
  <calcPr calcId="162913"/>
</workbook>
</file>

<file path=xl/calcChain.xml><?xml version="1.0" encoding="utf-8"?>
<calcChain xmlns="http://schemas.openxmlformats.org/spreadsheetml/2006/main">
  <c r="H19" i="3" l="1"/>
  <c r="I19" i="3"/>
  <c r="J19" i="3"/>
  <c r="K19" i="3"/>
  <c r="L19" i="3"/>
  <c r="M19" i="3"/>
  <c r="H23" i="3"/>
  <c r="I23" i="3"/>
  <c r="J23" i="3"/>
  <c r="K23" i="3"/>
  <c r="L23" i="3"/>
  <c r="M23" i="3"/>
  <c r="H32" i="3"/>
  <c r="I32" i="3"/>
  <c r="J32" i="3"/>
  <c r="K32" i="3"/>
  <c r="L32" i="3"/>
  <c r="M32" i="3"/>
  <c r="H37" i="3"/>
  <c r="I37" i="3"/>
  <c r="J37" i="3"/>
  <c r="K37" i="3"/>
  <c r="L37" i="3"/>
  <c r="M37" i="3"/>
  <c r="H40" i="3"/>
  <c r="I40" i="3"/>
  <c r="J40" i="3"/>
  <c r="K40" i="3"/>
  <c r="L40" i="3"/>
  <c r="M40" i="3"/>
  <c r="H43" i="3"/>
  <c r="I43" i="3"/>
  <c r="J43" i="3"/>
  <c r="K43" i="3"/>
  <c r="L43" i="3"/>
  <c r="M4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20" i="3"/>
  <c r="F21" i="3"/>
  <c r="F22" i="3"/>
  <c r="F24" i="3"/>
  <c r="F25" i="3"/>
  <c r="F26" i="3"/>
  <c r="F27" i="3"/>
  <c r="F28" i="3"/>
  <c r="F29" i="3"/>
  <c r="F30" i="3"/>
  <c r="F31" i="3"/>
  <c r="F33" i="3"/>
  <c r="F34" i="3"/>
  <c r="F35" i="3"/>
  <c r="F36" i="3"/>
  <c r="F38" i="3"/>
  <c r="F39" i="3"/>
  <c r="F41" i="3"/>
  <c r="F42" i="3"/>
  <c r="F3" i="3"/>
  <c r="D19" i="3"/>
  <c r="D23" i="3"/>
  <c r="D32" i="3"/>
  <c r="D37" i="3"/>
  <c r="D40" i="3"/>
  <c r="D43" i="3"/>
  <c r="E43" i="3"/>
  <c r="G43" i="3"/>
  <c r="E40" i="3"/>
  <c r="G40" i="3"/>
  <c r="E37" i="3"/>
  <c r="G37" i="3"/>
  <c r="E32" i="3"/>
  <c r="G32" i="3"/>
  <c r="E23" i="3"/>
  <c r="G23" i="3"/>
  <c r="E19" i="3"/>
  <c r="G19" i="3"/>
  <c r="C43" i="3"/>
  <c r="F43" i="3" s="1"/>
  <c r="C40" i="3"/>
  <c r="F40" i="3" s="1"/>
  <c r="C37" i="3"/>
  <c r="F37" i="3" s="1"/>
  <c r="C32" i="3"/>
  <c r="F32" i="3" s="1"/>
  <c r="C19" i="3"/>
  <c r="F19" i="3" s="1"/>
  <c r="C23" i="3" l="1"/>
  <c r="F23" i="3" s="1"/>
</calcChain>
</file>

<file path=xl/sharedStrings.xml><?xml version="1.0" encoding="utf-8"?>
<sst xmlns="http://schemas.openxmlformats.org/spreadsheetml/2006/main" count="102" uniqueCount="62">
  <si>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</si>
  <si>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</si>
  <si>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</si>
  <si>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</si>
  <si>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</si>
  <si>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</si>
  <si>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</si>
  <si>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</si>
  <si>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</si>
  <si>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</si>
  <si>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</si>
  <si>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</si>
  <si>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</si>
  <si>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</si>
  <si>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</si>
  <si>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</si>
  <si>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</si>
  <si>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</si>
  <si>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</si>
  <si>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</si>
  <si>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</si>
  <si>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</si>
  <si>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</si>
  <si>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</si>
  <si>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</si>
  <si>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</si>
  <si>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</si>
  <si>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</si>
  <si>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</si>
  <si>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</si>
  <si>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</si>
  <si>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</si>
  <si>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</si>
  <si>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</si>
  <si>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</si>
  <si>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</si>
  <si>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帛琉 Palau</t>
  </si>
  <si>
    <t>大洋洲其他地區 Others</t>
  </si>
  <si>
    <t>大洋洲合計 Total</t>
  </si>
  <si>
    <t>南非 S.Africa</t>
  </si>
  <si>
    <t>非洲合計 Total</t>
  </si>
  <si>
    <t>其他 Others</t>
  </si>
  <si>
    <t>總計 Grand Total</t>
  </si>
  <si>
    <r>
      <t xml:space="preserve">首站抵達地
</t>
    </r>
    <r>
      <rPr>
        <sz val="9"/>
        <rFont val="Times New Roman"/>
        <family val="1"/>
      </rPr>
      <t>First Destination</t>
    </r>
    <phoneticPr fontId="2" type="noConversion"/>
  </si>
  <si>
    <r>
      <t xml:space="preserve">男
</t>
    </r>
    <r>
      <rPr>
        <sz val="9"/>
        <rFont val="Times New Roman"/>
        <family val="1"/>
      </rPr>
      <t>Male</t>
    </r>
    <phoneticPr fontId="2" type="noConversion"/>
  </si>
  <si>
    <r>
      <t xml:space="preserve">女
</t>
    </r>
    <r>
      <rPr>
        <sz val="9"/>
        <rFont val="Times New Roman"/>
        <family val="1"/>
      </rPr>
      <t>Female</t>
    </r>
    <phoneticPr fontId="2" type="noConversion"/>
  </si>
  <si>
    <r>
      <t>隨行</t>
    </r>
    <r>
      <rPr>
        <sz val="9"/>
        <rFont val="Times New Roman"/>
        <family val="1"/>
      </rPr>
      <t>Follows</t>
    </r>
    <phoneticPr fontId="2" type="noConversion"/>
  </si>
  <si>
    <r>
      <t xml:space="preserve">合計
</t>
    </r>
    <r>
      <rPr>
        <sz val="9"/>
        <rFont val="Times New Roman"/>
        <family val="1"/>
      </rPr>
      <t>Total</t>
    </r>
    <phoneticPr fontId="2" type="noConversion"/>
  </si>
  <si>
    <t>12歲以下
12 years old
and Under</t>
  </si>
  <si>
    <t>13-19
歲
years old</t>
  </si>
  <si>
    <t>20-29
歲
years old</t>
  </si>
  <si>
    <t>30-39
歲
years old</t>
  </si>
  <si>
    <t>40-49
歲
years old</t>
  </si>
  <si>
    <t>50-59
歲
years old</t>
  </si>
  <si>
    <t>60歲以上
60 years old
and Over</t>
  </si>
  <si>
    <t>美洲合計 Totals</t>
  </si>
  <si>
    <t>非洲</t>
  </si>
  <si>
    <t>非洲其他地區 Others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</si>
  <si>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</si>
  <si>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</si>
  <si>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</si>
  <si>
    <t xml:space="preserve"> 109年1月中華民國國民出國人次－按性別及年齡分
 Outbound Departures of Nationals of the
Republic of China by Gender and by Age, January,2020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</si>
</sst>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textRotation="255"/>
    </xf>
    <xf numFmtId="0" fontId="2" fillId="0" borderId="0" xfId="0" applyFont="1" applyAlignment="1"/>
    <xf numFmtId="0" fontId="2" fillId="0" borderId="0" xfId="0" applyFont="1" applyFill="1" applyAlignment="1"/>
    <xf numFmtId="0" fontId="4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0</xdr:row>
      <xdr:rowOff>428624</xdr:rowOff>
    </xdr:from>
    <xdr:to>
      <xdr:col>12</xdr:col>
      <xdr:colOff>457200</xdr:colOff>
      <xdr:row>0</xdr:row>
      <xdr:rowOff>809625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096125" y="428624"/>
          <a:ext cx="695325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workbookViewId="0">
      <pane ySplit="2" topLeftCell="A3" activePane="bottomLeft" state="frozen"/>
      <selection pane="bottomLeft" sqref="A1:M1"/>
    </sheetView>
  </sheetViews>
  <sheetFormatPr defaultRowHeight="16.5" x14ac:dyDescent="0.25"/>
  <cols>
    <col min="1" max="1" width="4" style="2" customWidth="1"/>
    <col min="2" max="2" width="26.875" style="1" customWidth="1"/>
    <col min="3" max="3" width="6.75" style="1" bestFit="1" customWidth="1"/>
    <col min="4" max="4" width="6.375" style="1" customWidth="1"/>
    <col min="5" max="5" width="5.75" style="1" hidden="1" customWidth="1"/>
    <col min="6" max="7" width="7.75" style="1" customWidth="1"/>
    <col min="8" max="8" width="7" style="1" customWidth="1"/>
    <col min="9" max="9" width="7.75" style="1" customWidth="1"/>
    <col min="10" max="10" width="7.25" style="1" customWidth="1"/>
    <col min="11" max="12" width="7.375" style="1" customWidth="1"/>
    <col min="13" max="13" width="7.75" style="1" customWidth="1"/>
  </cols>
  <sheetData>
    <row r="1" spans="1:14" ht="67.7" customHeight="1" x14ac:dyDescent="0.25">
      <c r="A1" s="15" t="s">
        <v>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 ht="48" x14ac:dyDescent="0.25">
      <c r="A2" s="16" t="s">
        <v>43</v>
      </c>
      <c r="B2" s="16"/>
      <c r="C2" s="10" t="s">
        <v>44</v>
      </c>
      <c r="D2" s="10" t="s">
        <v>45</v>
      </c>
      <c r="E2" s="3" t="s">
        <v>46</v>
      </c>
      <c r="F2" s="10" t="s">
        <v>47</v>
      </c>
      <c r="G2" s="4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4" t="s">
        <v>54</v>
      </c>
    </row>
    <row r="3" spans="1:14" x14ac:dyDescent="0.25">
      <c r="A3" s="17" t="s">
        <v>0</v>
      </c>
      <c r="B3" s="6" t="s">
        <v>1</v>
      </c>
      <c r="C3" s="7">
        <v>59535</v>
      </c>
      <c r="D3" s="7">
        <v>49894</v>
      </c>
      <c r="E3" s="7">
        <v>0</v>
      </c>
      <c r="F3" s="7">
        <f>C3+D3</f>
        <v>109429</v>
      </c>
      <c r="G3" s="7">
        <v>6544</v>
      </c>
      <c r="H3" s="7">
        <v>4405</v>
      </c>
      <c r="I3" s="7">
        <v>13963</v>
      </c>
      <c r="J3" s="7">
        <v>22033</v>
      </c>
      <c r="K3" s="7">
        <v>26125</v>
      </c>
      <c r="L3" s="7">
        <v>20280</v>
      </c>
      <c r="M3" s="7">
        <v>16079</v>
      </c>
      <c r="N3" t="s">
        <v>58</v>
      </c>
    </row>
    <row r="4" spans="1:14" x14ac:dyDescent="0.25">
      <c r="A4" s="14"/>
      <c r="B4" s="6" t="s">
        <v>2</v>
      </c>
      <c r="C4" s="7">
        <v>21713</v>
      </c>
      <c r="D4" s="7">
        <v>17791</v>
      </c>
      <c r="E4" s="7">
        <v>0</v>
      </c>
      <c r="F4" s="7">
        <f t="shared" ref="F4:F43" si="0">C4+D4</f>
        <v>39504</v>
      </c>
      <c r="G4" s="7">
        <v>2972</v>
      </c>
      <c r="H4" s="7">
        <v>1623</v>
      </c>
      <c r="I4" s="7">
        <v>5320</v>
      </c>
      <c r="J4" s="7">
        <v>7487</v>
      </c>
      <c r="K4" s="7">
        <v>8515</v>
      </c>
      <c r="L4" s="7">
        <v>7338</v>
      </c>
      <c r="M4" s="7">
        <v>6249</v>
      </c>
      <c r="N4" t="s">
        <v>58</v>
      </c>
    </row>
    <row r="5" spans="1:14" x14ac:dyDescent="0.25">
      <c r="A5" s="14"/>
      <c r="B5" s="6" t="s">
        <v>3</v>
      </c>
      <c r="C5" s="7">
        <v>136802</v>
      </c>
      <c r="D5" s="7">
        <v>96045</v>
      </c>
      <c r="E5" s="7">
        <v>0</v>
      </c>
      <c r="F5" s="7">
        <f t="shared" si="0"/>
        <v>232847</v>
      </c>
      <c r="G5" s="7">
        <v>16282</v>
      </c>
      <c r="H5" s="7">
        <v>11680</v>
      </c>
      <c r="I5" s="7">
        <v>21352</v>
      </c>
      <c r="J5" s="7">
        <v>34052</v>
      </c>
      <c r="K5" s="7">
        <v>56480</v>
      </c>
      <c r="L5" s="7">
        <v>51736</v>
      </c>
      <c r="M5" s="7">
        <v>41265</v>
      </c>
      <c r="N5" t="s">
        <v>58</v>
      </c>
    </row>
    <row r="6" spans="1:14" x14ac:dyDescent="0.25">
      <c r="A6" s="14"/>
      <c r="B6" s="6" t="s">
        <v>4</v>
      </c>
      <c r="C6" s="7">
        <v>211212</v>
      </c>
      <c r="D6" s="7">
        <v>246688</v>
      </c>
      <c r="E6" s="7">
        <v>0</v>
      </c>
      <c r="F6" s="7">
        <f t="shared" si="0"/>
        <v>457900</v>
      </c>
      <c r="G6" s="7">
        <v>54287</v>
      </c>
      <c r="H6" s="7">
        <v>29141</v>
      </c>
      <c r="I6" s="7">
        <v>75352</v>
      </c>
      <c r="J6" s="7">
        <v>94285</v>
      </c>
      <c r="K6" s="7">
        <v>95653</v>
      </c>
      <c r="L6" s="7">
        <v>60180</v>
      </c>
      <c r="M6" s="7">
        <v>49002</v>
      </c>
      <c r="N6" t="s">
        <v>58</v>
      </c>
    </row>
    <row r="7" spans="1:14" x14ac:dyDescent="0.25">
      <c r="A7" s="14"/>
      <c r="B7" s="6" t="s">
        <v>5</v>
      </c>
      <c r="C7" s="7">
        <v>41648</v>
      </c>
      <c r="D7" s="7">
        <v>65368</v>
      </c>
      <c r="E7" s="7">
        <v>0</v>
      </c>
      <c r="F7" s="7">
        <f t="shared" si="0"/>
        <v>107016</v>
      </c>
      <c r="G7" s="7">
        <v>11706</v>
      </c>
      <c r="H7" s="7">
        <v>9627</v>
      </c>
      <c r="I7" s="7">
        <v>20940</v>
      </c>
      <c r="J7" s="7">
        <v>20197</v>
      </c>
      <c r="K7" s="7">
        <v>23380</v>
      </c>
      <c r="L7" s="7">
        <v>13113</v>
      </c>
      <c r="M7" s="7">
        <v>8053</v>
      </c>
      <c r="N7" t="s">
        <v>58</v>
      </c>
    </row>
    <row r="8" spans="1:14" x14ac:dyDescent="0.25">
      <c r="A8" s="14"/>
      <c r="B8" s="6" t="s">
        <v>6</v>
      </c>
      <c r="C8" s="7">
        <v>19247</v>
      </c>
      <c r="D8" s="7">
        <v>24206</v>
      </c>
      <c r="E8" s="7">
        <v>0</v>
      </c>
      <c r="F8" s="7">
        <f t="shared" si="0"/>
        <v>43453</v>
      </c>
      <c r="G8" s="7">
        <v>4695</v>
      </c>
      <c r="H8" s="7">
        <v>2431</v>
      </c>
      <c r="I8" s="7">
        <v>7236</v>
      </c>
      <c r="J8" s="7">
        <v>8246</v>
      </c>
      <c r="K8" s="7">
        <v>8638</v>
      </c>
      <c r="L8" s="7">
        <v>6346</v>
      </c>
      <c r="M8" s="7">
        <v>5861</v>
      </c>
      <c r="N8" t="s">
        <v>58</v>
      </c>
    </row>
    <row r="9" spans="1:14" x14ac:dyDescent="0.25">
      <c r="A9" s="14"/>
      <c r="B9" s="6" t="s">
        <v>7</v>
      </c>
      <c r="C9" s="7">
        <v>14356</v>
      </c>
      <c r="D9" s="7">
        <v>15308</v>
      </c>
      <c r="E9" s="7">
        <v>0</v>
      </c>
      <c r="F9" s="7">
        <f t="shared" si="0"/>
        <v>29664</v>
      </c>
      <c r="G9" s="7">
        <v>3063</v>
      </c>
      <c r="H9" s="7">
        <v>1833</v>
      </c>
      <c r="I9" s="7">
        <v>4603</v>
      </c>
      <c r="J9" s="7">
        <v>5047</v>
      </c>
      <c r="K9" s="7">
        <v>5687</v>
      </c>
      <c r="L9" s="7">
        <v>4917</v>
      </c>
      <c r="M9" s="7">
        <v>4514</v>
      </c>
      <c r="N9" t="s">
        <v>58</v>
      </c>
    </row>
    <row r="10" spans="1:14" x14ac:dyDescent="0.25">
      <c r="A10" s="14"/>
      <c r="B10" s="6" t="s">
        <v>8</v>
      </c>
      <c r="C10" s="7">
        <v>39376</v>
      </c>
      <c r="D10" s="7">
        <v>43977</v>
      </c>
      <c r="E10" s="7">
        <v>0</v>
      </c>
      <c r="F10" s="7">
        <f t="shared" si="0"/>
        <v>83353</v>
      </c>
      <c r="G10" s="7">
        <v>7297</v>
      </c>
      <c r="H10" s="7">
        <v>4886</v>
      </c>
      <c r="I10" s="7">
        <v>14790</v>
      </c>
      <c r="J10" s="7">
        <v>16203</v>
      </c>
      <c r="K10" s="7">
        <v>16987</v>
      </c>
      <c r="L10" s="7">
        <v>12469</v>
      </c>
      <c r="M10" s="7">
        <v>10721</v>
      </c>
      <c r="N10" t="s">
        <v>58</v>
      </c>
    </row>
    <row r="11" spans="1:14" x14ac:dyDescent="0.25">
      <c r="A11" s="14"/>
      <c r="B11" s="6" t="s">
        <v>9</v>
      </c>
      <c r="C11" s="7">
        <v>17398</v>
      </c>
      <c r="D11" s="7">
        <v>16332</v>
      </c>
      <c r="E11" s="7">
        <v>0</v>
      </c>
      <c r="F11" s="7">
        <f t="shared" si="0"/>
        <v>33730</v>
      </c>
      <c r="G11" s="7">
        <v>2684</v>
      </c>
      <c r="H11" s="7">
        <v>2028</v>
      </c>
      <c r="I11" s="7">
        <v>7562</v>
      </c>
      <c r="J11" s="7">
        <v>7425</v>
      </c>
      <c r="K11" s="7">
        <v>6211</v>
      </c>
      <c r="L11" s="7">
        <v>4544</v>
      </c>
      <c r="M11" s="7">
        <v>3276</v>
      </c>
      <c r="N11" t="s">
        <v>58</v>
      </c>
    </row>
    <row r="12" spans="1:14" x14ac:dyDescent="0.25">
      <c r="A12" s="14"/>
      <c r="B12" s="6" t="s">
        <v>10</v>
      </c>
      <c r="C12" s="7">
        <v>7907</v>
      </c>
      <c r="D12" s="7">
        <v>9046</v>
      </c>
      <c r="E12" s="7">
        <v>0</v>
      </c>
      <c r="F12" s="7">
        <f t="shared" si="0"/>
        <v>16953</v>
      </c>
      <c r="G12" s="7">
        <v>1904</v>
      </c>
      <c r="H12" s="7">
        <v>1137</v>
      </c>
      <c r="I12" s="7">
        <v>2201</v>
      </c>
      <c r="J12" s="7">
        <v>3299</v>
      </c>
      <c r="K12" s="7">
        <v>3816</v>
      </c>
      <c r="L12" s="7">
        <v>2438</v>
      </c>
      <c r="M12" s="7">
        <v>2158</v>
      </c>
      <c r="N12" t="s">
        <v>58</v>
      </c>
    </row>
    <row r="13" spans="1:14" x14ac:dyDescent="0.25">
      <c r="A13" s="14"/>
      <c r="B13" s="6" t="s">
        <v>11</v>
      </c>
      <c r="C13" s="7">
        <v>393</v>
      </c>
      <c r="D13" s="7">
        <v>484</v>
      </c>
      <c r="E13" s="7">
        <v>0</v>
      </c>
      <c r="F13" s="7">
        <f t="shared" si="0"/>
        <v>877</v>
      </c>
      <c r="G13" s="7">
        <v>46</v>
      </c>
      <c r="H13" s="7">
        <v>73</v>
      </c>
      <c r="I13" s="7">
        <v>104</v>
      </c>
      <c r="J13" s="7">
        <v>104</v>
      </c>
      <c r="K13" s="7">
        <v>130</v>
      </c>
      <c r="L13" s="7">
        <v>161</v>
      </c>
      <c r="M13" s="7">
        <v>259</v>
      </c>
      <c r="N13" t="s">
        <v>58</v>
      </c>
    </row>
    <row r="14" spans="1:14" x14ac:dyDescent="0.25">
      <c r="A14" s="14"/>
      <c r="B14" s="6" t="s">
        <v>12</v>
      </c>
      <c r="C14" s="7">
        <v>46076</v>
      </c>
      <c r="D14" s="7">
        <v>44753</v>
      </c>
      <c r="E14" s="7">
        <v>0</v>
      </c>
      <c r="F14" s="7">
        <f t="shared" si="0"/>
        <v>90829</v>
      </c>
      <c r="G14" s="7">
        <v>8680</v>
      </c>
      <c r="H14" s="7">
        <v>6635</v>
      </c>
      <c r="I14" s="7">
        <v>8863</v>
      </c>
      <c r="J14" s="7">
        <v>19476</v>
      </c>
      <c r="K14" s="7">
        <v>19749</v>
      </c>
      <c r="L14" s="7">
        <v>14874</v>
      </c>
      <c r="M14" s="7">
        <v>12552</v>
      </c>
      <c r="N14" t="s">
        <v>58</v>
      </c>
    </row>
    <row r="15" spans="1:14" x14ac:dyDescent="0.25">
      <c r="A15" s="14"/>
      <c r="B15" s="6" t="s">
        <v>13</v>
      </c>
      <c r="C15" s="7">
        <v>1419</v>
      </c>
      <c r="D15" s="7">
        <v>1415</v>
      </c>
      <c r="E15" s="7">
        <v>0</v>
      </c>
      <c r="F15" s="7">
        <f t="shared" si="0"/>
        <v>2834</v>
      </c>
      <c r="G15" s="7">
        <v>275</v>
      </c>
      <c r="H15" s="7">
        <v>121</v>
      </c>
      <c r="I15" s="7">
        <v>199</v>
      </c>
      <c r="J15" s="7">
        <v>450</v>
      </c>
      <c r="K15" s="7">
        <v>611</v>
      </c>
      <c r="L15" s="7">
        <v>613</v>
      </c>
      <c r="M15" s="7">
        <v>565</v>
      </c>
      <c r="N15" t="s">
        <v>58</v>
      </c>
    </row>
    <row r="16" spans="1:14" x14ac:dyDescent="0.25">
      <c r="A16" s="14"/>
      <c r="B16" s="6" t="s">
        <v>14</v>
      </c>
      <c r="C16" s="7">
        <v>3872</v>
      </c>
      <c r="D16" s="7">
        <v>3730</v>
      </c>
      <c r="E16" s="7">
        <v>0</v>
      </c>
      <c r="F16" s="7">
        <f t="shared" si="0"/>
        <v>7602</v>
      </c>
      <c r="G16" s="7">
        <v>309</v>
      </c>
      <c r="H16" s="7">
        <v>341</v>
      </c>
      <c r="I16" s="7">
        <v>1083</v>
      </c>
      <c r="J16" s="7">
        <v>1457</v>
      </c>
      <c r="K16" s="7">
        <v>1455</v>
      </c>
      <c r="L16" s="7">
        <v>1560</v>
      </c>
      <c r="M16" s="7">
        <v>1397</v>
      </c>
      <c r="N16" t="s">
        <v>58</v>
      </c>
    </row>
    <row r="17" spans="1:14" x14ac:dyDescent="0.25">
      <c r="A17" s="14"/>
      <c r="B17" s="6" t="s">
        <v>15</v>
      </c>
      <c r="C17" s="7">
        <v>4514</v>
      </c>
      <c r="D17" s="7">
        <v>6326</v>
      </c>
      <c r="E17" s="7">
        <v>0</v>
      </c>
      <c r="F17" s="7">
        <f t="shared" si="0"/>
        <v>10840</v>
      </c>
      <c r="G17" s="7">
        <v>400</v>
      </c>
      <c r="H17" s="7">
        <v>523</v>
      </c>
      <c r="I17" s="7">
        <v>2102</v>
      </c>
      <c r="J17" s="7">
        <v>2056</v>
      </c>
      <c r="K17" s="7">
        <v>1931</v>
      </c>
      <c r="L17" s="7">
        <v>2125</v>
      </c>
      <c r="M17" s="7">
        <v>1703</v>
      </c>
      <c r="N17" t="s">
        <v>58</v>
      </c>
    </row>
    <row r="18" spans="1:14" x14ac:dyDescent="0.25">
      <c r="A18" s="14"/>
      <c r="B18" s="6" t="s">
        <v>16</v>
      </c>
      <c r="C18" s="7">
        <v>2769</v>
      </c>
      <c r="D18" s="7">
        <v>3950</v>
      </c>
      <c r="E18" s="7">
        <v>0</v>
      </c>
      <c r="F18" s="7">
        <f t="shared" si="0"/>
        <v>6719</v>
      </c>
      <c r="G18" s="7">
        <v>178</v>
      </c>
      <c r="H18" s="7">
        <v>262</v>
      </c>
      <c r="I18" s="7">
        <v>1058</v>
      </c>
      <c r="J18" s="7">
        <v>1190</v>
      </c>
      <c r="K18" s="7">
        <v>1268</v>
      </c>
      <c r="L18" s="7">
        <v>1510</v>
      </c>
      <c r="M18" s="7">
        <v>1253</v>
      </c>
      <c r="N18" t="s">
        <v>58</v>
      </c>
    </row>
    <row r="19" spans="1:14" x14ac:dyDescent="0.25">
      <c r="A19" s="14"/>
      <c r="B19" s="6" t="s">
        <v>17</v>
      </c>
      <c r="C19" s="7">
        <f>C20-C3-C4-C5-C6-C7-C8-C9-C10-C11-C12-C13-C14-C15-C16-C17-C18</f>
        <v>634</v>
      </c>
      <c r="D19" s="7">
        <f>D20-D3-D4-D5-D6-D7-D8-D9-D10-D11-D12-D13-D14-D15-D16-D17-D18</f>
        <v>760</v>
      </c>
      <c r="E19" s="7">
        <f t="shared" ref="E19:G19" si="1">E20-E3-E4-E5-E6-E7-E8-E9-E10-E11-E12-E13-E14-E15-E16-E17-E18</f>
        <v>0</v>
      </c>
      <c r="F19" s="7">
        <f t="shared" si="0"/>
        <v>1394</v>
      </c>
      <c r="G19" s="7">
        <f t="shared" si="1"/>
        <v>30</v>
      </c>
      <c r="H19" s="7">
        <f t="shared" ref="H19:M19" si="2">H20-H3-H4-H5-H6-H7-H8-H9-H10-H11-H12-H13-H14-H15-H16-H17-H18</f>
        <v>36</v>
      </c>
      <c r="I19" s="7">
        <f t="shared" si="2"/>
        <v>178</v>
      </c>
      <c r="J19" s="7">
        <f t="shared" si="2"/>
        <v>203</v>
      </c>
      <c r="K19" s="7">
        <f t="shared" si="2"/>
        <v>286</v>
      </c>
      <c r="L19" s="7">
        <f t="shared" si="2"/>
        <v>298</v>
      </c>
      <c r="M19" s="7">
        <f t="shared" si="2"/>
        <v>363</v>
      </c>
      <c r="N19" t="s">
        <v>58</v>
      </c>
    </row>
    <row r="20" spans="1:14" x14ac:dyDescent="0.25">
      <c r="A20" s="14"/>
      <c r="B20" s="6" t="s">
        <v>18</v>
      </c>
      <c r="C20" s="7">
        <v>628871</v>
      </c>
      <c r="D20" s="7">
        <v>646073</v>
      </c>
      <c r="E20" s="7">
        <v>0</v>
      </c>
      <c r="F20" s="7">
        <f t="shared" si="0"/>
        <v>1274944</v>
      </c>
      <c r="G20" s="7">
        <v>121352</v>
      </c>
      <c r="H20" s="7">
        <v>76782</v>
      </c>
      <c r="I20" s="7">
        <v>186906</v>
      </c>
      <c r="J20" s="7">
        <v>243210</v>
      </c>
      <c r="K20" s="7">
        <v>276922</v>
      </c>
      <c r="L20" s="7">
        <v>204502</v>
      </c>
      <c r="M20" s="7">
        <v>165270</v>
      </c>
      <c r="N20" t="s">
        <v>58</v>
      </c>
    </row>
    <row r="21" spans="1:14" x14ac:dyDescent="0.25">
      <c r="A21" s="14" t="s">
        <v>19</v>
      </c>
      <c r="B21" s="6" t="s">
        <v>20</v>
      </c>
      <c r="C21" s="7">
        <v>32476</v>
      </c>
      <c r="D21" s="7">
        <v>34184</v>
      </c>
      <c r="E21" s="7">
        <v>0</v>
      </c>
      <c r="F21" s="7">
        <f t="shared" si="0"/>
        <v>66660</v>
      </c>
      <c r="G21" s="7">
        <v>3691</v>
      </c>
      <c r="H21" s="7">
        <v>3399</v>
      </c>
      <c r="I21" s="7">
        <v>11956</v>
      </c>
      <c r="J21" s="7">
        <v>10889</v>
      </c>
      <c r="K21" s="7">
        <v>10913</v>
      </c>
      <c r="L21" s="7">
        <v>9668</v>
      </c>
      <c r="M21" s="7">
        <v>16144</v>
      </c>
      <c r="N21" t="s">
        <v>58</v>
      </c>
    </row>
    <row r="22" spans="1:14" x14ac:dyDescent="0.25">
      <c r="A22" s="14"/>
      <c r="B22" s="6" t="s">
        <v>21</v>
      </c>
      <c r="C22" s="7">
        <v>5350</v>
      </c>
      <c r="D22" s="7">
        <v>6425</v>
      </c>
      <c r="E22" s="7">
        <v>0</v>
      </c>
      <c r="F22" s="7">
        <f t="shared" si="0"/>
        <v>11775</v>
      </c>
      <c r="G22" s="7">
        <v>719</v>
      </c>
      <c r="H22" s="7">
        <v>880</v>
      </c>
      <c r="I22" s="7">
        <v>2224</v>
      </c>
      <c r="J22" s="7">
        <v>1702</v>
      </c>
      <c r="K22" s="7">
        <v>1895</v>
      </c>
      <c r="L22" s="7">
        <v>2013</v>
      </c>
      <c r="M22" s="7">
        <v>2342</v>
      </c>
      <c r="N22" t="s">
        <v>58</v>
      </c>
    </row>
    <row r="23" spans="1:14" x14ac:dyDescent="0.25">
      <c r="A23" s="14"/>
      <c r="B23" s="6" t="s">
        <v>22</v>
      </c>
      <c r="C23" s="7">
        <f>C24-C21-C22</f>
        <v>0</v>
      </c>
      <c r="D23" s="7">
        <f>D24-D21-D22</f>
        <v>0</v>
      </c>
      <c r="E23" s="7">
        <f t="shared" ref="E23:G23" si="3">E24-E21-E22</f>
        <v>0</v>
      </c>
      <c r="F23" s="7">
        <f t="shared" si="0"/>
        <v>0</v>
      </c>
      <c r="G23" s="7">
        <f t="shared" si="3"/>
        <v>0</v>
      </c>
      <c r="H23" s="7">
        <f t="shared" ref="H23:M23" si="4">H24-H21-H22</f>
        <v>0</v>
      </c>
      <c r="I23" s="7">
        <f t="shared" si="4"/>
        <v>0</v>
      </c>
      <c r="J23" s="7">
        <f t="shared" si="4"/>
        <v>0</v>
      </c>
      <c r="K23" s="7">
        <f t="shared" si="4"/>
        <v>0</v>
      </c>
      <c r="L23" s="7">
        <f t="shared" si="4"/>
        <v>0</v>
      </c>
      <c r="M23" s="7">
        <f t="shared" si="4"/>
        <v>0</v>
      </c>
      <c r="N23" t="s">
        <v>58</v>
      </c>
    </row>
    <row r="24" spans="1:14" x14ac:dyDescent="0.25">
      <c r="A24" s="14"/>
      <c r="B24" s="6" t="s">
        <v>55</v>
      </c>
      <c r="C24" s="7">
        <v>37826</v>
      </c>
      <c r="D24" s="7">
        <v>40609</v>
      </c>
      <c r="E24" s="7">
        <v>0</v>
      </c>
      <c r="F24" s="7">
        <f t="shared" si="0"/>
        <v>78435</v>
      </c>
      <c r="G24" s="7">
        <v>4410</v>
      </c>
      <c r="H24" s="7">
        <v>4279</v>
      </c>
      <c r="I24" s="7">
        <v>14180</v>
      </c>
      <c r="J24" s="7">
        <v>12591</v>
      </c>
      <c r="K24" s="7">
        <v>12808</v>
      </c>
      <c r="L24" s="7">
        <v>11681</v>
      </c>
      <c r="M24" s="7">
        <v>18486</v>
      </c>
      <c r="N24" t="s">
        <v>58</v>
      </c>
    </row>
    <row r="25" spans="1:14" x14ac:dyDescent="0.25">
      <c r="A25" s="14" t="s">
        <v>23</v>
      </c>
      <c r="B25" s="6" t="s">
        <v>24</v>
      </c>
      <c r="C25" s="7">
        <v>2704</v>
      </c>
      <c r="D25" s="7">
        <v>3774</v>
      </c>
      <c r="E25" s="7">
        <v>0</v>
      </c>
      <c r="F25" s="7">
        <f t="shared" si="0"/>
        <v>6478</v>
      </c>
      <c r="G25" s="7">
        <v>293</v>
      </c>
      <c r="H25" s="7">
        <v>382</v>
      </c>
      <c r="I25" s="7">
        <v>1213</v>
      </c>
      <c r="J25" s="7">
        <v>1362</v>
      </c>
      <c r="K25" s="7">
        <v>1321</v>
      </c>
      <c r="L25" s="7">
        <v>1235</v>
      </c>
      <c r="M25" s="7">
        <v>672</v>
      </c>
      <c r="N25" t="s">
        <v>58</v>
      </c>
    </row>
    <row r="26" spans="1:14" x14ac:dyDescent="0.25">
      <c r="A26" s="14"/>
      <c r="B26" s="6" t="s">
        <v>25</v>
      </c>
      <c r="C26" s="7">
        <v>2487</v>
      </c>
      <c r="D26" s="7">
        <v>2979</v>
      </c>
      <c r="E26" s="7">
        <v>0</v>
      </c>
      <c r="F26" s="7">
        <f t="shared" si="0"/>
        <v>5466</v>
      </c>
      <c r="G26" s="7">
        <v>181</v>
      </c>
      <c r="H26" s="7">
        <v>250</v>
      </c>
      <c r="I26" s="7">
        <v>1055</v>
      </c>
      <c r="J26" s="7">
        <v>1324</v>
      </c>
      <c r="K26" s="7">
        <v>1087</v>
      </c>
      <c r="L26" s="7">
        <v>979</v>
      </c>
      <c r="M26" s="7">
        <v>590</v>
      </c>
      <c r="N26" t="s">
        <v>58</v>
      </c>
    </row>
    <row r="27" spans="1:14" x14ac:dyDescent="0.25">
      <c r="A27" s="14"/>
      <c r="B27" s="6" t="s">
        <v>26</v>
      </c>
      <c r="C27" s="7">
        <v>1077</v>
      </c>
      <c r="D27" s="7">
        <v>1425</v>
      </c>
      <c r="E27" s="7">
        <v>0</v>
      </c>
      <c r="F27" s="7">
        <f t="shared" si="0"/>
        <v>2502</v>
      </c>
      <c r="G27" s="7">
        <v>118</v>
      </c>
      <c r="H27" s="7">
        <v>115</v>
      </c>
      <c r="I27" s="7">
        <v>384</v>
      </c>
      <c r="J27" s="7">
        <v>568</v>
      </c>
      <c r="K27" s="7">
        <v>512</v>
      </c>
      <c r="L27" s="7">
        <v>488</v>
      </c>
      <c r="M27" s="7">
        <v>317</v>
      </c>
      <c r="N27" t="s">
        <v>58</v>
      </c>
    </row>
    <row r="28" spans="1:14" x14ac:dyDescent="0.25">
      <c r="A28" s="14"/>
      <c r="B28" s="6" t="s">
        <v>27</v>
      </c>
      <c r="C28" s="7">
        <v>2237</v>
      </c>
      <c r="D28" s="7">
        <v>2855</v>
      </c>
      <c r="E28" s="7">
        <v>0</v>
      </c>
      <c r="F28" s="7">
        <f t="shared" si="0"/>
        <v>5092</v>
      </c>
      <c r="G28" s="7">
        <v>213</v>
      </c>
      <c r="H28" s="7">
        <v>271</v>
      </c>
      <c r="I28" s="7">
        <v>1081</v>
      </c>
      <c r="J28" s="7">
        <v>1174</v>
      </c>
      <c r="K28" s="7">
        <v>943</v>
      </c>
      <c r="L28" s="7">
        <v>887</v>
      </c>
      <c r="M28" s="7">
        <v>523</v>
      </c>
      <c r="N28" t="s">
        <v>58</v>
      </c>
    </row>
    <row r="29" spans="1:14" x14ac:dyDescent="0.25">
      <c r="A29" s="14"/>
      <c r="B29" s="6" t="s">
        <v>28</v>
      </c>
      <c r="C29" s="7">
        <v>4</v>
      </c>
      <c r="D29" s="7">
        <v>2</v>
      </c>
      <c r="E29" s="7">
        <v>0</v>
      </c>
      <c r="F29" s="7">
        <f t="shared" si="0"/>
        <v>6</v>
      </c>
      <c r="G29" s="7">
        <v>0</v>
      </c>
      <c r="H29" s="7">
        <v>0</v>
      </c>
      <c r="I29" s="7">
        <v>2</v>
      </c>
      <c r="J29" s="7">
        <v>0</v>
      </c>
      <c r="K29" s="7">
        <v>2</v>
      </c>
      <c r="L29" s="7">
        <v>2</v>
      </c>
      <c r="M29" s="7">
        <v>0</v>
      </c>
      <c r="N29" t="s">
        <v>58</v>
      </c>
    </row>
    <row r="30" spans="1:14" x14ac:dyDescent="0.25">
      <c r="A30" s="14"/>
      <c r="B30" s="6" t="s">
        <v>29</v>
      </c>
      <c r="C30" s="7">
        <v>1281</v>
      </c>
      <c r="D30" s="7">
        <v>1928</v>
      </c>
      <c r="E30" s="7">
        <v>0</v>
      </c>
      <c r="F30" s="7">
        <f t="shared" si="0"/>
        <v>3209</v>
      </c>
      <c r="G30" s="7">
        <v>179</v>
      </c>
      <c r="H30" s="7">
        <v>295</v>
      </c>
      <c r="I30" s="7">
        <v>884</v>
      </c>
      <c r="J30" s="7">
        <v>594</v>
      </c>
      <c r="K30" s="7">
        <v>497</v>
      </c>
      <c r="L30" s="7">
        <v>488</v>
      </c>
      <c r="M30" s="7">
        <v>272</v>
      </c>
      <c r="N30" t="s">
        <v>58</v>
      </c>
    </row>
    <row r="31" spans="1:14" x14ac:dyDescent="0.25">
      <c r="A31" s="14"/>
      <c r="B31" s="6" t="s">
        <v>30</v>
      </c>
      <c r="C31" s="7">
        <v>2174</v>
      </c>
      <c r="D31" s="7">
        <v>3001</v>
      </c>
      <c r="E31" s="7">
        <v>0</v>
      </c>
      <c r="F31" s="7">
        <f t="shared" si="0"/>
        <v>5175</v>
      </c>
      <c r="G31" s="7">
        <v>215</v>
      </c>
      <c r="H31" s="7">
        <v>291</v>
      </c>
      <c r="I31" s="7">
        <v>880</v>
      </c>
      <c r="J31" s="7">
        <v>957</v>
      </c>
      <c r="K31" s="7">
        <v>1023</v>
      </c>
      <c r="L31" s="7">
        <v>1125</v>
      </c>
      <c r="M31" s="7">
        <v>684</v>
      </c>
      <c r="N31" t="s">
        <v>58</v>
      </c>
    </row>
    <row r="32" spans="1:14" x14ac:dyDescent="0.25">
      <c r="A32" s="14"/>
      <c r="B32" s="6" t="s">
        <v>31</v>
      </c>
      <c r="C32" s="7">
        <f>C33-C25-C26-C27-C28-C29-C30-C31</f>
        <v>8</v>
      </c>
      <c r="D32" s="7">
        <f>D33-D25-D26-D27-D28-D29-D30-D31</f>
        <v>9</v>
      </c>
      <c r="E32" s="7">
        <f t="shared" ref="E32:G32" si="5">E33-E25-E26-E27-E28-E29-E30-E31</f>
        <v>0</v>
      </c>
      <c r="F32" s="7">
        <f t="shared" si="0"/>
        <v>17</v>
      </c>
      <c r="G32" s="7">
        <f t="shared" si="5"/>
        <v>0</v>
      </c>
      <c r="H32" s="7">
        <f t="shared" ref="H32:M32" si="6">H33-H25-H26-H27-H28-H29-H30-H31</f>
        <v>0</v>
      </c>
      <c r="I32" s="7">
        <f t="shared" si="6"/>
        <v>3</v>
      </c>
      <c r="J32" s="7">
        <f t="shared" si="6"/>
        <v>3</v>
      </c>
      <c r="K32" s="7">
        <f t="shared" si="6"/>
        <v>5</v>
      </c>
      <c r="L32" s="7">
        <f t="shared" si="6"/>
        <v>5</v>
      </c>
      <c r="M32" s="7">
        <f t="shared" si="6"/>
        <v>1</v>
      </c>
      <c r="N32" t="s">
        <v>58</v>
      </c>
    </row>
    <row r="33" spans="1:14" x14ac:dyDescent="0.25">
      <c r="A33" s="14"/>
      <c r="B33" s="6" t="s">
        <v>32</v>
      </c>
      <c r="C33" s="7">
        <v>11972</v>
      </c>
      <c r="D33" s="7">
        <v>15973</v>
      </c>
      <c r="E33" s="7">
        <v>0</v>
      </c>
      <c r="F33" s="7">
        <f t="shared" si="0"/>
        <v>27945</v>
      </c>
      <c r="G33" s="7">
        <v>1199</v>
      </c>
      <c r="H33" s="7">
        <v>1604</v>
      </c>
      <c r="I33" s="7">
        <v>5502</v>
      </c>
      <c r="J33" s="7">
        <v>5982</v>
      </c>
      <c r="K33" s="7">
        <v>5390</v>
      </c>
      <c r="L33" s="7">
        <v>5209</v>
      </c>
      <c r="M33" s="7">
        <v>3059</v>
      </c>
      <c r="N33" t="s">
        <v>58</v>
      </c>
    </row>
    <row r="34" spans="1:14" x14ac:dyDescent="0.25">
      <c r="A34" s="18" t="s">
        <v>33</v>
      </c>
      <c r="B34" s="6" t="s">
        <v>34</v>
      </c>
      <c r="C34" s="7">
        <v>8536</v>
      </c>
      <c r="D34" s="7">
        <v>10365</v>
      </c>
      <c r="E34" s="7">
        <v>0</v>
      </c>
      <c r="F34" s="7">
        <f t="shared" si="0"/>
        <v>18901</v>
      </c>
      <c r="G34" s="7">
        <v>2392</v>
      </c>
      <c r="H34" s="7">
        <v>1568</v>
      </c>
      <c r="I34" s="7">
        <v>2685</v>
      </c>
      <c r="J34" s="7">
        <v>3244</v>
      </c>
      <c r="K34" s="7">
        <v>3490</v>
      </c>
      <c r="L34" s="7">
        <v>2485</v>
      </c>
      <c r="M34" s="7">
        <v>3037</v>
      </c>
      <c r="N34" t="s">
        <v>58</v>
      </c>
    </row>
    <row r="35" spans="1:14" x14ac:dyDescent="0.25">
      <c r="A35" s="18"/>
      <c r="B35" s="8" t="s">
        <v>35</v>
      </c>
      <c r="C35" s="7">
        <v>2075</v>
      </c>
      <c r="D35" s="7">
        <v>2444</v>
      </c>
      <c r="E35" s="7">
        <v>0</v>
      </c>
      <c r="F35" s="7">
        <f t="shared" si="0"/>
        <v>4519</v>
      </c>
      <c r="G35" s="7">
        <v>521</v>
      </c>
      <c r="H35" s="7">
        <v>318</v>
      </c>
      <c r="I35" s="7">
        <v>497</v>
      </c>
      <c r="J35" s="7">
        <v>790</v>
      </c>
      <c r="K35" s="7">
        <v>780</v>
      </c>
      <c r="L35" s="7">
        <v>741</v>
      </c>
      <c r="M35" s="7">
        <v>872</v>
      </c>
      <c r="N35" t="s">
        <v>58</v>
      </c>
    </row>
    <row r="36" spans="1:14" x14ac:dyDescent="0.25">
      <c r="A36" s="18"/>
      <c r="B36" s="8" t="s">
        <v>36</v>
      </c>
      <c r="C36" s="7">
        <v>676</v>
      </c>
      <c r="D36" s="7">
        <v>701</v>
      </c>
      <c r="E36" s="7">
        <v>0</v>
      </c>
      <c r="F36" s="7">
        <f t="shared" si="0"/>
        <v>1377</v>
      </c>
      <c r="G36" s="7">
        <v>142</v>
      </c>
      <c r="H36" s="7">
        <v>101</v>
      </c>
      <c r="I36" s="7">
        <v>240</v>
      </c>
      <c r="J36" s="7">
        <v>266</v>
      </c>
      <c r="K36" s="7">
        <v>310</v>
      </c>
      <c r="L36" s="7">
        <v>202</v>
      </c>
      <c r="M36" s="7">
        <v>116</v>
      </c>
      <c r="N36" t="s">
        <v>58</v>
      </c>
    </row>
    <row r="37" spans="1:14" x14ac:dyDescent="0.25">
      <c r="A37" s="18"/>
      <c r="B37" s="8" t="s">
        <v>37</v>
      </c>
      <c r="C37" s="7">
        <f>C38-C34-C35-C36</f>
        <v>5</v>
      </c>
      <c r="D37" s="7">
        <f>D38-D34-D35-D36</f>
        <v>1</v>
      </c>
      <c r="E37" s="7">
        <f t="shared" ref="E37:G37" si="7">E38-E34-E35-E36</f>
        <v>0</v>
      </c>
      <c r="F37" s="7">
        <f t="shared" si="0"/>
        <v>6</v>
      </c>
      <c r="G37" s="7">
        <f t="shared" si="7"/>
        <v>0</v>
      </c>
      <c r="H37" s="7">
        <f t="shared" ref="H37:M37" si="8">H38-H34-H35-H36</f>
        <v>0</v>
      </c>
      <c r="I37" s="7">
        <f t="shared" si="8"/>
        <v>1</v>
      </c>
      <c r="J37" s="7">
        <f t="shared" si="8"/>
        <v>0</v>
      </c>
      <c r="K37" s="7">
        <f t="shared" si="8"/>
        <v>3</v>
      </c>
      <c r="L37" s="7">
        <f t="shared" si="8"/>
        <v>2</v>
      </c>
      <c r="M37" s="7">
        <f t="shared" si="8"/>
        <v>0</v>
      </c>
      <c r="N37" t="s">
        <v>58</v>
      </c>
    </row>
    <row r="38" spans="1:14" x14ac:dyDescent="0.25">
      <c r="A38" s="19"/>
      <c r="B38" s="6" t="s">
        <v>38</v>
      </c>
      <c r="C38" s="7">
        <v>11292</v>
      </c>
      <c r="D38" s="7">
        <v>13511</v>
      </c>
      <c r="E38" s="7">
        <v>0</v>
      </c>
      <c r="F38" s="7">
        <f t="shared" si="0"/>
        <v>24803</v>
      </c>
      <c r="G38" s="7">
        <v>3055</v>
      </c>
      <c r="H38" s="7">
        <v>1987</v>
      </c>
      <c r="I38" s="7">
        <v>3423</v>
      </c>
      <c r="J38" s="7">
        <v>4300</v>
      </c>
      <c r="K38" s="7">
        <v>4583</v>
      </c>
      <c r="L38" s="7">
        <v>3430</v>
      </c>
      <c r="M38" s="7">
        <v>4025</v>
      </c>
      <c r="N38" t="s">
        <v>58</v>
      </c>
    </row>
    <row r="39" spans="1:14" x14ac:dyDescent="0.25">
      <c r="A39" s="14" t="s">
        <v>56</v>
      </c>
      <c r="B39" s="6" t="s">
        <v>39</v>
      </c>
      <c r="C39" s="7">
        <v>0</v>
      </c>
      <c r="D39" s="7">
        <v>0</v>
      </c>
      <c r="E39" s="7">
        <v>0</v>
      </c>
      <c r="F39" s="7">
        <f t="shared" si="0"/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t="s">
        <v>58</v>
      </c>
    </row>
    <row r="40" spans="1:14" x14ac:dyDescent="0.25">
      <c r="A40" s="14"/>
      <c r="B40" s="6" t="s">
        <v>57</v>
      </c>
      <c r="C40" s="7">
        <f>C41-C39</f>
        <v>2</v>
      </c>
      <c r="D40" s="7">
        <f>D41-D39</f>
        <v>0</v>
      </c>
      <c r="E40" s="7">
        <f t="shared" ref="E40:G40" si="9">E41-E39</f>
        <v>0</v>
      </c>
      <c r="F40" s="7">
        <f t="shared" si="0"/>
        <v>2</v>
      </c>
      <c r="G40" s="7">
        <f t="shared" si="9"/>
        <v>0</v>
      </c>
      <c r="H40" s="7">
        <f t="shared" ref="H40:M40" si="10">H41-H39</f>
        <v>0</v>
      </c>
      <c r="I40" s="7">
        <f t="shared" si="10"/>
        <v>0</v>
      </c>
      <c r="J40" s="7">
        <f t="shared" si="10"/>
        <v>0</v>
      </c>
      <c r="K40" s="7">
        <f t="shared" si="10"/>
        <v>0</v>
      </c>
      <c r="L40" s="7">
        <f t="shared" si="10"/>
        <v>0</v>
      </c>
      <c r="M40" s="7">
        <f t="shared" si="10"/>
        <v>2</v>
      </c>
      <c r="N40" t="s">
        <v>58</v>
      </c>
    </row>
    <row r="41" spans="1:14" x14ac:dyDescent="0.25">
      <c r="A41" s="14"/>
      <c r="B41" s="6" t="s">
        <v>40</v>
      </c>
      <c r="C41" s="7">
        <v>2</v>
      </c>
      <c r="D41" s="7">
        <v>0</v>
      </c>
      <c r="E41" s="7">
        <v>0</v>
      </c>
      <c r="F41" s="7">
        <f t="shared" si="0"/>
        <v>2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2</v>
      </c>
      <c r="N41" t="s">
        <v>58</v>
      </c>
    </row>
    <row r="42" spans="1:14" x14ac:dyDescent="0.25">
      <c r="A42" s="9"/>
      <c r="B42" s="6" t="s">
        <v>41</v>
      </c>
      <c r="C42" s="7">
        <v>2864</v>
      </c>
      <c r="D42" s="7">
        <v>3227</v>
      </c>
      <c r="E42" s="7">
        <v>0</v>
      </c>
      <c r="F42" s="7">
        <f t="shared" si="0"/>
        <v>6091</v>
      </c>
      <c r="G42" s="7">
        <v>657</v>
      </c>
      <c r="H42" s="7">
        <v>522</v>
      </c>
      <c r="I42" s="7">
        <v>494</v>
      </c>
      <c r="J42" s="7">
        <v>575</v>
      </c>
      <c r="K42" s="7">
        <v>1258</v>
      </c>
      <c r="L42" s="7">
        <v>1245</v>
      </c>
      <c r="M42" s="7">
        <v>1340</v>
      </c>
      <c r="N42" t="s">
        <v>58</v>
      </c>
    </row>
    <row r="43" spans="1:14" x14ac:dyDescent="0.25">
      <c r="A43" s="11"/>
      <c r="B43" s="6" t="s">
        <v>42</v>
      </c>
      <c r="C43" s="7">
        <f>C20+C24+C33+C38+C41+C42</f>
        <v>692827</v>
      </c>
      <c r="D43" s="7">
        <f>D20+D24+D33+D38+D41+D42</f>
        <v>719393</v>
      </c>
      <c r="E43" s="7">
        <f t="shared" ref="E43:G43" si="11">E20+E24+E33+E38+E41+E42</f>
        <v>0</v>
      </c>
      <c r="F43" s="7">
        <f t="shared" si="0"/>
        <v>1412220</v>
      </c>
      <c r="G43" s="7">
        <f t="shared" si="11"/>
        <v>130673</v>
      </c>
      <c r="H43" s="7">
        <f t="shared" ref="H43:M43" si="12">H20+H24+H33+H38+H41+H42</f>
        <v>85174</v>
      </c>
      <c r="I43" s="7">
        <f t="shared" si="12"/>
        <v>210505</v>
      </c>
      <c r="J43" s="7">
        <f t="shared" si="12"/>
        <v>266658</v>
      </c>
      <c r="K43" s="7">
        <f t="shared" si="12"/>
        <v>300961</v>
      </c>
      <c r="L43" s="7">
        <f t="shared" si="12"/>
        <v>226067</v>
      </c>
      <c r="M43" s="7">
        <f t="shared" si="12"/>
        <v>192182</v>
      </c>
      <c r="N43" t="s">
        <v>58</v>
      </c>
    </row>
    <row r="45" spans="1:14" x14ac:dyDescent="0.25">
      <c r="A45" s="12" t="s">
        <v>59</v>
      </c>
    </row>
    <row r="46" spans="1:14" x14ac:dyDescent="0.25">
      <c r="A46" s="13" t="s">
        <v>60</v>
      </c>
    </row>
  </sheetData>
  <mergeCells count="7">
    <mergeCell ref="A39:A41"/>
    <mergeCell ref="A1:M1"/>
    <mergeCell ref="A2:B2"/>
    <mergeCell ref="A3:A20"/>
    <mergeCell ref="A21:A24"/>
    <mergeCell ref="A25:A33"/>
    <mergeCell ref="A34:A38"/>
  </mergeCells>
  <phoneticPr fontId="5" type="noConversion"/>
  <printOptions horizontalCentered="1"/>
  <pageMargins left="0.31496062992125984" right="0.31496062992125984" top="0.35433070866141736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出國按性別及年齡</vt:lpstr>
      <vt:lpstr>出國按性別及年齡!Print_Area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湖宜亭</cp:lastModifiedBy>
  <cp:lastPrinted>2018-08-24T12:08:25Z</cp:lastPrinted>
  <dcterms:created xsi:type="dcterms:W3CDTF">2018-08-16T05:50:32Z</dcterms:created>
  <dcterms:modified xsi:type="dcterms:W3CDTF">2020-03-11T07:17:50Z</dcterms:modified>
</cp:coreProperties>
</file>