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3\"/>
    </mc:Choice>
  </mc:AlternateContent>
  <bookViews>
    <workbookView xWindow="0" yWindow="0" windowWidth="21570" windowHeight="801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19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<sst xmlns="http://schemas.openxmlformats.org/spreadsheetml/2006/main" count="97" uniqueCount="56">
  <si>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</si>
  <si>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</si>
  <si>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</si>
  <si>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</si>
  <si>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</si>
  <si>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</si>
  <si>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</si>
  <si>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</si>
  <si>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</si>
  <si>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</si>
  <si>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</si>
  <si>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</si>
  <si>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</si>
  <si>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</si>
  <si>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</si>
  <si>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</si>
  <si>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</si>
  <si>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</si>
  <si>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</si>
  <si>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</si>
  <si>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</si>
  <si>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</si>
  <si>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</si>
  <si>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</si>
  <si>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</si>
  <si>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</si>
  <si>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</si>
  <si>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</si>
  <si>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</si>
  <si>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</si>
  <si>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</si>
  <si>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</si>
  <si>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</si>
  <si>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</si>
  <si>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</si>
  <si>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</si>
  <si>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</si>
  <si>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</si>
  <si>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</si>
  <si>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</si>
  <si>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</si>
  <si>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</si>
  <si>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</si>
  <si>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</si>
  <si>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</si>
  <si>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</si>
  <si>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</si>
  <si>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</si>
  <si>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109年3月及1至3月中華民國國民出國人次及成長率－按目的地分
Table 2-2 Outbound Departures of Nationals of the Republic
of China by Destination, March &amp; January-March,2020</t>
  </si>
  <si>
    <t>109年3月
March, 2020</t>
  </si>
  <si>
    <t>108年3月
March, 2019</t>
  </si>
  <si>
    <t>109年1-3月
Jan.-Mar., 2020</t>
  </si>
  <si>
    <t>108年1-3月
Jan.-Mar., 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</si>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</sst>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pane ySplit="2" topLeftCell="A39" activePane="bottomLeft" state="frozen"/>
      <selection pane="bottomLeft" activeCell="B49" sqref="B49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4" t="s">
        <v>48</v>
      </c>
      <c r="B1" s="14"/>
      <c r="C1" s="14"/>
      <c r="D1" s="14"/>
      <c r="E1" s="14"/>
      <c r="F1" s="14"/>
      <c r="G1" s="14"/>
      <c r="H1" s="14"/>
    </row>
    <row r="2" spans="1:9" ht="45" customHeight="1" x14ac:dyDescent="0.25">
      <c r="A2" s="15" t="s">
        <v>0</v>
      </c>
      <c r="B2" s="15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6" t="s">
        <v>2</v>
      </c>
      <c r="B3" s="4" t="s">
        <v>3</v>
      </c>
      <c r="C3" s="5">
        <v>9912</v>
      </c>
      <c r="D3" s="5">
        <v>154659</v>
      </c>
      <c r="E3" s="6">
        <f>IF(D3=0,0,((C3/D3)-1)*100)</f>
        <v>-93.591061625899556</v>
      </c>
      <c r="F3" s="5">
        <v>144104</v>
      </c>
      <c r="G3" s="5">
        <v>480581</v>
      </c>
      <c r="H3" s="6">
        <f>IF(G3=0,0,((F3/G3)-1)*100)</f>
        <v>-70.014628127204361</v>
      </c>
      <c r="I3" t="s">
        <v>53</v>
      </c>
    </row>
    <row r="4" spans="1:9" x14ac:dyDescent="0.25">
      <c r="A4" s="17"/>
      <c r="B4" s="4" t="s">
        <v>4</v>
      </c>
      <c r="C4" s="5">
        <v>3594</v>
      </c>
      <c r="D4" s="5">
        <v>49721</v>
      </c>
      <c r="E4" s="6">
        <f t="shared" ref="E4:E43" si="0">IF(D4=0,0,((C4/D4)-1)*100)</f>
        <v>-92.771665895697993</v>
      </c>
      <c r="F4" s="5">
        <v>47693</v>
      </c>
      <c r="G4" s="5">
        <v>146933</v>
      </c>
      <c r="H4" s="6">
        <f t="shared" ref="H4:H43" si="1">IF(G4=0,0,((F4/G4)-1)*100)</f>
        <v>-67.540988069392171</v>
      </c>
      <c r="I4" t="s">
        <v>53</v>
      </c>
    </row>
    <row r="5" spans="1:9" x14ac:dyDescent="0.25">
      <c r="A5" s="17"/>
      <c r="B5" s="4" t="s">
        <v>5</v>
      </c>
      <c r="C5" s="5">
        <v>26367</v>
      </c>
      <c r="D5" s="5">
        <v>330257</v>
      </c>
      <c r="E5" s="6">
        <f t="shared" si="0"/>
        <v>-92.016217672903224</v>
      </c>
      <c r="F5" s="5">
        <v>304446</v>
      </c>
      <c r="G5" s="5">
        <v>941008</v>
      </c>
      <c r="H5" s="6">
        <f t="shared" si="1"/>
        <v>-67.646821281009295</v>
      </c>
      <c r="I5" t="s">
        <v>53</v>
      </c>
    </row>
    <row r="6" spans="1:9" x14ac:dyDescent="0.25">
      <c r="A6" s="17"/>
      <c r="B6" s="4" t="s">
        <v>6</v>
      </c>
      <c r="C6" s="5">
        <v>8150</v>
      </c>
      <c r="D6" s="5">
        <v>400008</v>
      </c>
      <c r="E6" s="6">
        <f t="shared" si="0"/>
        <v>-97.96254074918501</v>
      </c>
      <c r="F6" s="5">
        <v>687314</v>
      </c>
      <c r="G6" s="5">
        <v>1202230</v>
      </c>
      <c r="H6" s="6">
        <f t="shared" si="1"/>
        <v>-42.830074112274687</v>
      </c>
      <c r="I6" t="s">
        <v>53</v>
      </c>
    </row>
    <row r="7" spans="1:9" x14ac:dyDescent="0.25">
      <c r="A7" s="17"/>
      <c r="B7" s="4" t="s">
        <v>7</v>
      </c>
      <c r="C7" s="5">
        <v>510</v>
      </c>
      <c r="D7" s="5">
        <v>96303</v>
      </c>
      <c r="E7" s="6">
        <f t="shared" si="0"/>
        <v>-99.470421482196812</v>
      </c>
      <c r="F7" s="5">
        <v>159739</v>
      </c>
      <c r="G7" s="5">
        <v>274815</v>
      </c>
      <c r="H7" s="6">
        <f t="shared" si="1"/>
        <v>-41.873987955533721</v>
      </c>
      <c r="I7" t="s">
        <v>53</v>
      </c>
    </row>
    <row r="8" spans="1:9" x14ac:dyDescent="0.25">
      <c r="A8" s="17"/>
      <c r="B8" s="4" t="s">
        <v>8</v>
      </c>
      <c r="C8" s="5">
        <v>2645</v>
      </c>
      <c r="D8" s="5">
        <v>26124</v>
      </c>
      <c r="E8" s="6">
        <f t="shared" si="0"/>
        <v>-89.875210534374517</v>
      </c>
      <c r="F8" s="5">
        <v>62854</v>
      </c>
      <c r="G8" s="5">
        <v>103748</v>
      </c>
      <c r="H8" s="6">
        <f t="shared" si="1"/>
        <v>-39.416663453753323</v>
      </c>
      <c r="I8" t="s">
        <v>53</v>
      </c>
    </row>
    <row r="9" spans="1:9" x14ac:dyDescent="0.25">
      <c r="A9" s="17"/>
      <c r="B9" s="4" t="s">
        <v>9</v>
      </c>
      <c r="C9" s="5">
        <v>2686</v>
      </c>
      <c r="D9" s="5">
        <v>22101</v>
      </c>
      <c r="E9" s="6">
        <f t="shared" si="0"/>
        <v>-87.846703769060213</v>
      </c>
      <c r="F9" s="5">
        <v>49201</v>
      </c>
      <c r="G9" s="5">
        <v>79700</v>
      </c>
      <c r="H9" s="6">
        <f t="shared" si="1"/>
        <v>-38.267252195734002</v>
      </c>
      <c r="I9" t="s">
        <v>53</v>
      </c>
    </row>
    <row r="10" spans="1:9" x14ac:dyDescent="0.25">
      <c r="A10" s="17"/>
      <c r="B10" s="4" t="s">
        <v>10</v>
      </c>
      <c r="C10" s="5">
        <v>3763</v>
      </c>
      <c r="D10" s="5">
        <v>64976</v>
      </c>
      <c r="E10" s="6">
        <f t="shared" si="0"/>
        <v>-94.208630879093818</v>
      </c>
      <c r="F10" s="5">
        <v>125280</v>
      </c>
      <c r="G10" s="5">
        <v>204885</v>
      </c>
      <c r="H10" s="6">
        <f t="shared" si="1"/>
        <v>-38.853503184713375</v>
      </c>
      <c r="I10" t="s">
        <v>53</v>
      </c>
    </row>
    <row r="11" spans="1:9" x14ac:dyDescent="0.25">
      <c r="A11" s="17"/>
      <c r="B11" s="4" t="s">
        <v>11</v>
      </c>
      <c r="C11" s="5">
        <v>2756</v>
      </c>
      <c r="D11" s="5">
        <v>24584</v>
      </c>
      <c r="E11" s="6">
        <f t="shared" si="0"/>
        <v>-88.789456557110313</v>
      </c>
      <c r="F11" s="5">
        <v>48619</v>
      </c>
      <c r="G11" s="5">
        <v>76632</v>
      </c>
      <c r="H11" s="6">
        <f t="shared" si="1"/>
        <v>-36.555224971291366</v>
      </c>
      <c r="I11" t="s">
        <v>53</v>
      </c>
    </row>
    <row r="12" spans="1:9" x14ac:dyDescent="0.25">
      <c r="A12" s="17"/>
      <c r="B12" s="4" t="s">
        <v>12</v>
      </c>
      <c r="C12" s="5">
        <v>1854</v>
      </c>
      <c r="D12" s="5">
        <v>12317</v>
      </c>
      <c r="E12" s="6">
        <f t="shared" si="0"/>
        <v>-84.947633352277336</v>
      </c>
      <c r="F12" s="5">
        <v>28079</v>
      </c>
      <c r="G12" s="5">
        <v>42070</v>
      </c>
      <c r="H12" s="6">
        <f t="shared" si="1"/>
        <v>-33.256477299738528</v>
      </c>
      <c r="I12" t="s">
        <v>53</v>
      </c>
    </row>
    <row r="13" spans="1:9" x14ac:dyDescent="0.25">
      <c r="A13" s="17"/>
      <c r="B13" s="4" t="s">
        <v>13</v>
      </c>
      <c r="C13" s="5">
        <v>113</v>
      </c>
      <c r="D13" s="5">
        <v>268</v>
      </c>
      <c r="E13" s="6">
        <f t="shared" si="0"/>
        <v>-57.835820895522396</v>
      </c>
      <c r="F13" s="5">
        <v>1572</v>
      </c>
      <c r="G13" s="5">
        <v>1221</v>
      </c>
      <c r="H13" s="6">
        <f t="shared" si="1"/>
        <v>28.746928746928745</v>
      </c>
      <c r="I13" t="s">
        <v>53</v>
      </c>
    </row>
    <row r="14" spans="1:9" x14ac:dyDescent="0.25">
      <c r="A14" s="17"/>
      <c r="B14" s="4" t="s">
        <v>14</v>
      </c>
      <c r="C14" s="5">
        <v>10682</v>
      </c>
      <c r="D14" s="5">
        <v>64967</v>
      </c>
      <c r="E14" s="6">
        <f t="shared" si="0"/>
        <v>-83.557806270875986</v>
      </c>
      <c r="F14" s="5">
        <v>153429</v>
      </c>
      <c r="G14" s="5">
        <v>193355</v>
      </c>
      <c r="H14" s="6">
        <f t="shared" si="1"/>
        <v>-20.649065190969974</v>
      </c>
      <c r="I14" t="s">
        <v>53</v>
      </c>
    </row>
    <row r="15" spans="1:9" x14ac:dyDescent="0.25">
      <c r="A15" s="17"/>
      <c r="B15" s="4" t="s">
        <v>15</v>
      </c>
      <c r="C15" s="5">
        <v>678</v>
      </c>
      <c r="D15" s="5">
        <v>2079</v>
      </c>
      <c r="E15" s="6">
        <f t="shared" si="0"/>
        <v>-67.388167388167389</v>
      </c>
      <c r="F15" s="5">
        <v>5164</v>
      </c>
      <c r="G15" s="5">
        <v>7111</v>
      </c>
      <c r="H15" s="6">
        <f t="shared" si="1"/>
        <v>-27.38011531430179</v>
      </c>
      <c r="I15" t="s">
        <v>53</v>
      </c>
    </row>
    <row r="16" spans="1:9" x14ac:dyDescent="0.25">
      <c r="A16" s="17"/>
      <c r="B16" s="4" t="s">
        <v>16</v>
      </c>
      <c r="C16" s="5">
        <v>1528</v>
      </c>
      <c r="D16" s="5">
        <v>8024</v>
      </c>
      <c r="E16" s="6">
        <f t="shared" si="0"/>
        <v>-80.957128614157526</v>
      </c>
      <c r="F16" s="5">
        <v>14100</v>
      </c>
      <c r="G16" s="5">
        <v>24381</v>
      </c>
      <c r="H16" s="6">
        <f t="shared" si="1"/>
        <v>-42.168081702965424</v>
      </c>
      <c r="I16" t="s">
        <v>53</v>
      </c>
    </row>
    <row r="17" spans="1:9" x14ac:dyDescent="0.25">
      <c r="A17" s="17"/>
      <c r="B17" s="4" t="s">
        <v>17</v>
      </c>
      <c r="C17" s="5">
        <v>2300</v>
      </c>
      <c r="D17" s="5">
        <v>11765</v>
      </c>
      <c r="E17" s="6">
        <f t="shared" si="0"/>
        <v>-80.450488737781555</v>
      </c>
      <c r="F17" s="5">
        <v>23274</v>
      </c>
      <c r="G17" s="5">
        <v>32856</v>
      </c>
      <c r="H17" s="6">
        <f t="shared" si="1"/>
        <v>-29.163623082541999</v>
      </c>
      <c r="I17" t="s">
        <v>53</v>
      </c>
    </row>
    <row r="18" spans="1:9" x14ac:dyDescent="0.25">
      <c r="A18" s="17"/>
      <c r="B18" s="4" t="s">
        <v>18</v>
      </c>
      <c r="C18" s="5">
        <v>1436</v>
      </c>
      <c r="D18" s="5">
        <v>8067</v>
      </c>
      <c r="E18" s="6">
        <f t="shared" si="0"/>
        <v>-82.199082682533771</v>
      </c>
      <c r="F18" s="5">
        <v>13983</v>
      </c>
      <c r="G18" s="5">
        <v>21181</v>
      </c>
      <c r="H18" s="6">
        <f t="shared" si="1"/>
        <v>-33.983286908077993</v>
      </c>
      <c r="I18" t="s">
        <v>53</v>
      </c>
    </row>
    <row r="19" spans="1:9" x14ac:dyDescent="0.25">
      <c r="A19" s="17"/>
      <c r="B19" s="4" t="s">
        <v>19</v>
      </c>
      <c r="C19" s="5">
        <f>C20-C3-C4-C5-C6-C7-C8-C9-C10-C11-C12-C13-C14-C15-C16-C17-C18</f>
        <v>291</v>
      </c>
      <c r="D19" s="5">
        <f>D20-D3-D4-D5-D6-D7-D8-D9-D10-D11-D12-D13-D14-D15-D16-D17-D18</f>
        <v>1515</v>
      </c>
      <c r="E19" s="6">
        <f t="shared" si="0"/>
        <v>-80.792079207920793</v>
      </c>
      <c r="F19" s="5">
        <f>F20-F3-F4-F5-F6-F7-F8-F9-F10-F11-F12-F13-F14-F15-F16-F17-F18</f>
        <v>2869</v>
      </c>
      <c r="G19" s="5">
        <f>G20-G3-G4-G5-G6-G7-G8-G9-G10-G11-G12-G13-G14-G15-G16-G17-G18</f>
        <v>4659</v>
      </c>
      <c r="H19" s="6">
        <f t="shared" si="1"/>
        <v>-38.420261858767979</v>
      </c>
      <c r="I19" t="s">
        <v>53</v>
      </c>
    </row>
    <row r="20" spans="1:9" x14ac:dyDescent="0.25">
      <c r="A20" s="18"/>
      <c r="B20" s="4" t="s">
        <v>20</v>
      </c>
      <c r="C20" s="5">
        <v>79265</v>
      </c>
      <c r="D20" s="5">
        <v>1277735</v>
      </c>
      <c r="E20" s="6">
        <f t="shared" si="0"/>
        <v>-93.796444489663358</v>
      </c>
      <c r="F20" s="5">
        <v>1871720</v>
      </c>
      <c r="G20" s="5">
        <v>3837366</v>
      </c>
      <c r="H20" s="6">
        <f t="shared" si="1"/>
        <v>-51.223834265483148</v>
      </c>
      <c r="I20" t="s">
        <v>53</v>
      </c>
    </row>
    <row r="21" spans="1:9" x14ac:dyDescent="0.25">
      <c r="A21" s="19" t="s">
        <v>21</v>
      </c>
      <c r="B21" s="4" t="s">
        <v>22</v>
      </c>
      <c r="C21" s="5">
        <v>9798</v>
      </c>
      <c r="D21" s="5">
        <v>43292</v>
      </c>
      <c r="E21" s="6">
        <f t="shared" si="0"/>
        <v>-77.367642982537191</v>
      </c>
      <c r="F21" s="5">
        <v>112120</v>
      </c>
      <c r="G21" s="5">
        <v>138140</v>
      </c>
      <c r="H21" s="6">
        <f t="shared" si="1"/>
        <v>-18.835963515274358</v>
      </c>
      <c r="I21" t="s">
        <v>53</v>
      </c>
    </row>
    <row r="22" spans="1:9" x14ac:dyDescent="0.25">
      <c r="A22" s="17"/>
      <c r="B22" s="4" t="s">
        <v>23</v>
      </c>
      <c r="C22" s="5">
        <v>3614</v>
      </c>
      <c r="D22" s="5">
        <v>9151</v>
      </c>
      <c r="E22" s="6">
        <f t="shared" si="0"/>
        <v>-60.507048410009837</v>
      </c>
      <c r="F22" s="5">
        <v>24055</v>
      </c>
      <c r="G22" s="5">
        <v>28497</v>
      </c>
      <c r="H22" s="6">
        <f t="shared" si="1"/>
        <v>-15.587605712882057</v>
      </c>
      <c r="I22" t="s">
        <v>53</v>
      </c>
    </row>
    <row r="23" spans="1:9" x14ac:dyDescent="0.25">
      <c r="A23" s="17"/>
      <c r="B23" s="4" t="s">
        <v>24</v>
      </c>
      <c r="C23" s="5">
        <f>C24-C21-C22</f>
        <v>1</v>
      </c>
      <c r="D23" s="5">
        <f>D24-D21-D22</f>
        <v>14</v>
      </c>
      <c r="E23" s="6">
        <f t="shared" si="0"/>
        <v>-92.857142857142861</v>
      </c>
      <c r="F23" s="5">
        <f>F24-F21-F22</f>
        <v>2</v>
      </c>
      <c r="G23" s="5">
        <f>G24-G21-G22</f>
        <v>31</v>
      </c>
      <c r="H23" s="6">
        <f t="shared" si="1"/>
        <v>-93.548387096774206</v>
      </c>
      <c r="I23" t="s">
        <v>53</v>
      </c>
    </row>
    <row r="24" spans="1:9" x14ac:dyDescent="0.25">
      <c r="A24" s="18"/>
      <c r="B24" s="4" t="s">
        <v>25</v>
      </c>
      <c r="C24" s="5">
        <v>13413</v>
      </c>
      <c r="D24" s="5">
        <v>52457</v>
      </c>
      <c r="E24" s="6">
        <f t="shared" si="0"/>
        <v>-74.430485921802614</v>
      </c>
      <c r="F24" s="5">
        <v>136177</v>
      </c>
      <c r="G24" s="5">
        <v>166668</v>
      </c>
      <c r="H24" s="6">
        <f t="shared" si="1"/>
        <v>-18.294453644370844</v>
      </c>
      <c r="I24" t="s">
        <v>53</v>
      </c>
    </row>
    <row r="25" spans="1:9" x14ac:dyDescent="0.25">
      <c r="A25" s="19" t="s">
        <v>26</v>
      </c>
      <c r="B25" s="4" t="s">
        <v>27</v>
      </c>
      <c r="C25" s="5">
        <v>717</v>
      </c>
      <c r="D25" s="5">
        <v>7061</v>
      </c>
      <c r="E25" s="6">
        <f t="shared" si="0"/>
        <v>-89.845630930463102</v>
      </c>
      <c r="F25" s="5">
        <v>11340</v>
      </c>
      <c r="G25" s="5">
        <v>18788</v>
      </c>
      <c r="H25" s="6">
        <f t="shared" si="1"/>
        <v>-39.642324888226533</v>
      </c>
      <c r="I25" t="s">
        <v>53</v>
      </c>
    </row>
    <row r="26" spans="1:9" x14ac:dyDescent="0.25">
      <c r="A26" s="17"/>
      <c r="B26" s="4" t="s">
        <v>28</v>
      </c>
      <c r="C26" s="5">
        <v>589</v>
      </c>
      <c r="D26" s="5">
        <v>5792</v>
      </c>
      <c r="E26" s="6">
        <f t="shared" si="0"/>
        <v>-89.83080110497238</v>
      </c>
      <c r="F26" s="5">
        <v>9533</v>
      </c>
      <c r="G26" s="5">
        <v>14637</v>
      </c>
      <c r="H26" s="6">
        <f t="shared" si="1"/>
        <v>-34.870533579285365</v>
      </c>
      <c r="I26" t="s">
        <v>53</v>
      </c>
    </row>
    <row r="27" spans="1:9" x14ac:dyDescent="0.25">
      <c r="A27" s="17"/>
      <c r="B27" s="4" t="s">
        <v>29</v>
      </c>
      <c r="C27" s="5">
        <v>0</v>
      </c>
      <c r="D27" s="5">
        <v>2402</v>
      </c>
      <c r="E27" s="6">
        <f t="shared" si="0"/>
        <v>-100</v>
      </c>
      <c r="F27" s="5">
        <v>2502</v>
      </c>
      <c r="G27" s="5">
        <v>6141</v>
      </c>
      <c r="H27" s="6">
        <f t="shared" si="1"/>
        <v>-59.257449926722039</v>
      </c>
      <c r="I27" t="s">
        <v>53</v>
      </c>
    </row>
    <row r="28" spans="1:9" x14ac:dyDescent="0.25">
      <c r="A28" s="17"/>
      <c r="B28" s="4" t="s">
        <v>30</v>
      </c>
      <c r="C28" s="5">
        <v>823</v>
      </c>
      <c r="D28" s="5">
        <v>4860</v>
      </c>
      <c r="E28" s="6">
        <f t="shared" si="0"/>
        <v>-83.065843621399168</v>
      </c>
      <c r="F28" s="5">
        <v>9552</v>
      </c>
      <c r="G28" s="5">
        <v>14139</v>
      </c>
      <c r="H28" s="6">
        <f t="shared" si="1"/>
        <v>-32.442181200933582</v>
      </c>
      <c r="I28" t="s">
        <v>53</v>
      </c>
    </row>
    <row r="29" spans="1:9" x14ac:dyDescent="0.25">
      <c r="A29" s="17"/>
      <c r="B29" s="4" t="s">
        <v>31</v>
      </c>
      <c r="C29" s="5">
        <v>2</v>
      </c>
      <c r="D29" s="5">
        <v>0</v>
      </c>
      <c r="E29" s="6">
        <f t="shared" si="0"/>
        <v>0</v>
      </c>
      <c r="F29" s="5">
        <v>9</v>
      </c>
      <c r="G29" s="5">
        <v>4</v>
      </c>
      <c r="H29" s="6">
        <f t="shared" si="1"/>
        <v>125</v>
      </c>
      <c r="I29" t="s">
        <v>53</v>
      </c>
    </row>
    <row r="30" spans="1:9" x14ac:dyDescent="0.25">
      <c r="A30" s="17"/>
      <c r="B30" s="4" t="s">
        <v>32</v>
      </c>
      <c r="C30" s="5">
        <v>496</v>
      </c>
      <c r="D30" s="5">
        <v>3212</v>
      </c>
      <c r="E30" s="6">
        <f t="shared" si="0"/>
        <v>-84.557907845579081</v>
      </c>
      <c r="F30" s="5">
        <v>6082</v>
      </c>
      <c r="G30" s="5">
        <v>8308</v>
      </c>
      <c r="H30" s="6">
        <f t="shared" si="1"/>
        <v>-26.793452094366877</v>
      </c>
      <c r="I30" t="s">
        <v>53</v>
      </c>
    </row>
    <row r="31" spans="1:9" x14ac:dyDescent="0.25">
      <c r="A31" s="17"/>
      <c r="B31" s="4" t="s">
        <v>33</v>
      </c>
      <c r="C31" s="5">
        <v>966</v>
      </c>
      <c r="D31" s="5">
        <v>8071</v>
      </c>
      <c r="E31" s="6">
        <f t="shared" si="0"/>
        <v>-88.031222896790979</v>
      </c>
      <c r="F31" s="5">
        <v>10820</v>
      </c>
      <c r="G31" s="5">
        <v>18222</v>
      </c>
      <c r="H31" s="6">
        <f t="shared" si="1"/>
        <v>-40.621227088135228</v>
      </c>
      <c r="I31" t="s">
        <v>53</v>
      </c>
    </row>
    <row r="32" spans="1:9" x14ac:dyDescent="0.25">
      <c r="A32" s="17"/>
      <c r="B32" s="4" t="s">
        <v>34</v>
      </c>
      <c r="C32" s="5">
        <f>C33-C25-C26-C27-C28-C29-C30-C31</f>
        <v>3</v>
      </c>
      <c r="D32" s="5">
        <f>D33-D25-D26-D27-D28-D29-D30-D31</f>
        <v>1</v>
      </c>
      <c r="E32" s="6">
        <f t="shared" si="0"/>
        <v>200</v>
      </c>
      <c r="F32" s="5">
        <f>F33-F25-F26-F27-F28-F29-F30-F31</f>
        <v>28</v>
      </c>
      <c r="G32" s="5">
        <f>G33-G25-G26-G27-G28-G29-G30-G31</f>
        <v>15</v>
      </c>
      <c r="H32" s="6">
        <f t="shared" si="1"/>
        <v>86.666666666666671</v>
      </c>
      <c r="I32" t="s">
        <v>53</v>
      </c>
    </row>
    <row r="33" spans="1:11" x14ac:dyDescent="0.25">
      <c r="A33" s="18"/>
      <c r="B33" s="4" t="s">
        <v>35</v>
      </c>
      <c r="C33" s="5">
        <v>3596</v>
      </c>
      <c r="D33" s="5">
        <v>31399</v>
      </c>
      <c r="E33" s="6">
        <f t="shared" si="0"/>
        <v>-88.547405968342943</v>
      </c>
      <c r="F33" s="5">
        <v>49866</v>
      </c>
      <c r="G33" s="5">
        <v>80254</v>
      </c>
      <c r="H33" s="6">
        <f t="shared" si="1"/>
        <v>-37.864779325641088</v>
      </c>
      <c r="I33" t="s">
        <v>53</v>
      </c>
    </row>
    <row r="34" spans="1:11" x14ac:dyDescent="0.25">
      <c r="A34" s="17" t="s">
        <v>36</v>
      </c>
      <c r="B34" s="4" t="s">
        <v>37</v>
      </c>
      <c r="C34" s="5">
        <v>3485</v>
      </c>
      <c r="D34" s="5">
        <v>14367</v>
      </c>
      <c r="E34" s="6">
        <f t="shared" si="0"/>
        <v>-75.74302220366117</v>
      </c>
      <c r="F34" s="5">
        <v>38841</v>
      </c>
      <c r="G34" s="5">
        <v>47413</v>
      </c>
      <c r="H34" s="6">
        <f t="shared" si="1"/>
        <v>-18.079429692278492</v>
      </c>
      <c r="I34" t="s">
        <v>53</v>
      </c>
    </row>
    <row r="35" spans="1:11" x14ac:dyDescent="0.25">
      <c r="A35" s="17"/>
      <c r="B35" s="4" t="s">
        <v>38</v>
      </c>
      <c r="C35" s="5">
        <v>1034</v>
      </c>
      <c r="D35" s="5">
        <v>2631</v>
      </c>
      <c r="E35" s="6">
        <f t="shared" si="0"/>
        <v>-60.699353857848728</v>
      </c>
      <c r="F35" s="5">
        <v>9497</v>
      </c>
      <c r="G35" s="5">
        <v>9219</v>
      </c>
      <c r="H35" s="6">
        <f t="shared" si="1"/>
        <v>3.0155114437574682</v>
      </c>
      <c r="I35" t="s">
        <v>53</v>
      </c>
    </row>
    <row r="36" spans="1:11" x14ac:dyDescent="0.25">
      <c r="A36" s="17"/>
      <c r="B36" s="4" t="s">
        <v>47</v>
      </c>
      <c r="C36" s="5">
        <v>331</v>
      </c>
      <c r="D36" s="5">
        <v>1192</v>
      </c>
      <c r="E36" s="6">
        <f t="shared" si="0"/>
        <v>-72.231543624161077</v>
      </c>
      <c r="F36" s="5">
        <v>2565</v>
      </c>
      <c r="G36" s="5">
        <v>3250</v>
      </c>
      <c r="H36" s="6">
        <f t="shared" si="1"/>
        <v>-21.07692307692308</v>
      </c>
      <c r="I36" t="s">
        <v>53</v>
      </c>
    </row>
    <row r="37" spans="1:11" x14ac:dyDescent="0.25">
      <c r="A37" s="17"/>
      <c r="B37" s="7" t="s">
        <v>39</v>
      </c>
      <c r="C37" s="5">
        <f>C38-C34-C35-C36</f>
        <v>9</v>
      </c>
      <c r="D37" s="5">
        <f>D38-D34-D35-D36</f>
        <v>8</v>
      </c>
      <c r="E37" s="6">
        <f t="shared" si="0"/>
        <v>12.5</v>
      </c>
      <c r="F37" s="5">
        <f>F38-F34-F35-F36</f>
        <v>21</v>
      </c>
      <c r="G37" s="5">
        <f>G38-G34-G35-G36</f>
        <v>15</v>
      </c>
      <c r="H37" s="6">
        <f t="shared" si="1"/>
        <v>39.999999999999993</v>
      </c>
      <c r="I37" t="s">
        <v>53</v>
      </c>
    </row>
    <row r="38" spans="1:11" x14ac:dyDescent="0.25">
      <c r="A38" s="17"/>
      <c r="B38" s="7" t="s">
        <v>40</v>
      </c>
      <c r="C38" s="5">
        <v>4859</v>
      </c>
      <c r="D38" s="5">
        <v>18198</v>
      </c>
      <c r="E38" s="6">
        <f t="shared" si="0"/>
        <v>-73.299263655346735</v>
      </c>
      <c r="F38" s="5">
        <v>50924</v>
      </c>
      <c r="G38" s="5">
        <v>59897</v>
      </c>
      <c r="H38" s="6">
        <f t="shared" si="1"/>
        <v>-14.980716897340429</v>
      </c>
      <c r="I38" t="s">
        <v>53</v>
      </c>
    </row>
    <row r="39" spans="1:11" ht="20.100000000000001" customHeight="1" x14ac:dyDescent="0.25">
      <c r="A39" s="13" t="s">
        <v>41</v>
      </c>
      <c r="B39" s="8" t="s">
        <v>42</v>
      </c>
      <c r="C39" s="5">
        <v>0</v>
      </c>
      <c r="D39" s="5">
        <v>2</v>
      </c>
      <c r="E39" s="6">
        <f t="shared" si="0"/>
        <v>-100</v>
      </c>
      <c r="F39" s="5">
        <v>1</v>
      </c>
      <c r="G39" s="5">
        <v>2</v>
      </c>
      <c r="H39" s="6">
        <f t="shared" si="1"/>
        <v>-50</v>
      </c>
      <c r="I39" t="s">
        <v>53</v>
      </c>
    </row>
    <row r="40" spans="1:11" ht="20.100000000000001" customHeight="1" x14ac:dyDescent="0.25">
      <c r="A40" s="13"/>
      <c r="B40" s="8" t="s">
        <v>43</v>
      </c>
      <c r="C40" s="5">
        <f>C41-C39</f>
        <v>0</v>
      </c>
      <c r="D40" s="5">
        <f>D41-D39</f>
        <v>1</v>
      </c>
      <c r="E40" s="6">
        <f t="shared" si="0"/>
        <v>-100</v>
      </c>
      <c r="F40" s="5">
        <f>F41-F39</f>
        <v>2</v>
      </c>
      <c r="G40" s="5">
        <f>G41-G39</f>
        <v>5</v>
      </c>
      <c r="H40" s="6">
        <f t="shared" si="1"/>
        <v>-60</v>
      </c>
      <c r="I40" t="s">
        <v>53</v>
      </c>
    </row>
    <row r="41" spans="1:11" ht="20.100000000000001" customHeight="1" x14ac:dyDescent="0.25">
      <c r="A41" s="13"/>
      <c r="B41" s="7" t="s">
        <v>44</v>
      </c>
      <c r="C41" s="5">
        <v>0</v>
      </c>
      <c r="D41" s="5">
        <v>3</v>
      </c>
      <c r="E41" s="6">
        <f t="shared" si="0"/>
        <v>-100</v>
      </c>
      <c r="F41" s="5">
        <v>3</v>
      </c>
      <c r="G41" s="5">
        <v>7</v>
      </c>
      <c r="H41" s="6">
        <f t="shared" si="1"/>
        <v>-57.142857142857139</v>
      </c>
      <c r="I41" t="s">
        <v>53</v>
      </c>
    </row>
    <row r="42" spans="1:11" x14ac:dyDescent="0.25">
      <c r="A42" s="9"/>
      <c r="B42" s="4" t="s">
        <v>45</v>
      </c>
      <c r="C42" s="5">
        <v>84</v>
      </c>
      <c r="D42" s="5">
        <v>16234</v>
      </c>
      <c r="E42" s="6">
        <f t="shared" si="0"/>
        <v>-99.4825674510287</v>
      </c>
      <c r="F42" s="5">
        <v>7958</v>
      </c>
      <c r="G42" s="5">
        <v>20172</v>
      </c>
      <c r="H42" s="6">
        <f t="shared" si="1"/>
        <v>-60.549276224469558</v>
      </c>
      <c r="I42" t="s">
        <v>53</v>
      </c>
    </row>
    <row r="43" spans="1:11" x14ac:dyDescent="0.25">
      <c r="A43" s="10"/>
      <c r="B43" s="4" t="s">
        <v>46</v>
      </c>
      <c r="C43" s="5">
        <f>C20+C24+C33+C38+C41+C42</f>
        <v>101217</v>
      </c>
      <c r="D43" s="5">
        <f>D20+D24+D33+D38+D41+D42</f>
        <v>1396026</v>
      </c>
      <c r="E43" s="6">
        <f t="shared" si="0"/>
        <v>-92.749633602812551</v>
      </c>
      <c r="F43" s="5">
        <f>F20+F24+F33+F38+F41+F42</f>
        <v>2116648</v>
      </c>
      <c r="G43" s="5">
        <f>G20+G24+G33+G38+G41+G42</f>
        <v>4164364</v>
      </c>
      <c r="H43" s="6">
        <f t="shared" si="1"/>
        <v>-49.17235861226348</v>
      </c>
      <c r="I43" t="s">
        <v>53</v>
      </c>
    </row>
    <row r="45" spans="1:11" x14ac:dyDescent="0.25">
      <c r="A45" s="12" t="s">
        <v>54</v>
      </c>
      <c r="I45" s="1"/>
      <c r="J45" s="1"/>
      <c r="K45" s="1"/>
    </row>
    <row r="46" spans="1:11" x14ac:dyDescent="0.25">
      <c r="A46" s="20" t="s">
        <v>55</v>
      </c>
      <c r="I46" s="1"/>
      <c r="J46" s="1"/>
      <c r="K46" s="1"/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2018-08-24T11:06:16Z</cp:lastPrinted>
  <dcterms:created xsi:type="dcterms:W3CDTF">2018-08-16T05:50:32Z</dcterms:created>
  <dcterms:modified xsi:type="dcterms:W3CDTF">2020-04-17T01:54:02Z</dcterms:modified>
</cp:coreProperties>
</file>