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4\"/>
    </mc:Choice>
  </mc:AlternateContent>
  <bookViews>
    <workbookView xWindow="720" yWindow="396" windowWidth="18072" windowHeight="6420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 s="1"/>
  <c r="H24" i="2"/>
  <c r="H25" i="2"/>
  <c r="H26" i="2"/>
  <c r="H27" i="2"/>
  <c r="H28" i="2"/>
  <c r="H29" i="2"/>
  <c r="H30" i="2"/>
  <c r="H31" i="2"/>
  <c r="F32" i="2"/>
  <c r="G32" i="2"/>
  <c r="H32" i="2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E23" i="2" l="1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<sst xmlns="http://schemas.openxmlformats.org/spreadsheetml/2006/main" count="97" uniqueCount="56">
  <si>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</si>
  <si>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</si>
  <si>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</si>
  <si>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</si>
  <si>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</si>
  <si>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</si>
  <si>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</si>
  <si>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</si>
  <si>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</si>
  <si>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</si>
  <si>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</si>
  <si>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</si>
  <si>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</si>
  <si>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</si>
  <si>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</si>
  <si>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</si>
  <si>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</si>
  <si>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</si>
  <si>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</si>
  <si>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</si>
  <si>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</si>
  <si>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</si>
  <si>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</si>
  <si>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</si>
  <si>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</si>
  <si>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</si>
  <si>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</si>
  <si>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</si>
  <si>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</si>
  <si>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</si>
  <si>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</si>
  <si>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</si>
  <si>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</si>
  <si>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</si>
  <si>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</si>
  <si>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</si>
  <si>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</si>
  <si>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</si>
  <si>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</si>
  <si>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</si>
  <si>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</si>
  <si>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</si>
  <si>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</si>
  <si>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</si>
  <si>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</si>
  <si>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</si>
  <si>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</si>
  <si>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</si>
  <si>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109年4月及1至4月中華民國國民出國人次及成長率－按目的地分
Table 2-2 Outbound Departures of Nationals of the Republic
of China by Destination, April &amp; January-April,2020</t>
  </si>
  <si>
    <t>109年4月
April, 2020</t>
  </si>
  <si>
    <t>108年4月
April, 2019</t>
  </si>
  <si>
    <t>109年1-4月
Jan.-Apr., 2020</t>
  </si>
  <si>
    <t>108年1-4月
Jan.-Apr., 2019</t>
  </si>
  <si>
    <t/>
  </si>
  <si>
    <t>註: 因國人出境數據以飛航到達首站為統計原則，另含不固定包機航程等因素，故國人赴各國實際數據請以各目的地國家官方公布入境數字為準。</t>
    <phoneticPr fontId="7" type="noConversion"/>
  </si>
  <si>
    <t>資料來源：內政部移民署。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</si>
</sst>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>
      <pane ySplit="2" topLeftCell="A42" activePane="bottomLeft" state="frozen"/>
      <selection pane="bottomLeft" activeCell="B48" sqref="B48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644</v>
      </c>
      <c r="D3" s="5">
        <v>147827</v>
      </c>
      <c r="E3" s="6">
        <f>IF(D3=0,0,((C3/D3)-1)*100)</f>
        <v>-99.564355631921103</v>
      </c>
      <c r="F3" s="5">
        <v>144748</v>
      </c>
      <c r="G3" s="5">
        <v>628408</v>
      </c>
      <c r="H3" s="6">
        <f>IF(G3=0,0,((F3/G3)-1)*100)</f>
        <v>-76.965920230168933</v>
      </c>
      <c r="I3" t="s">
        <v>53</v>
      </c>
    </row>
    <row r="4" spans="1:9" x14ac:dyDescent="0.3">
      <c r="A4" s="16"/>
      <c r="B4" s="4" t="s">
        <v>4</v>
      </c>
      <c r="C4" s="5">
        <v>93</v>
      </c>
      <c r="D4" s="5">
        <v>50169</v>
      </c>
      <c r="E4" s="6">
        <f t="shared" ref="E4:E43" si="0">IF(D4=0,0,((C4/D4)-1)*100)</f>
        <v>-99.814626562219701</v>
      </c>
      <c r="F4" s="5">
        <v>47786</v>
      </c>
      <c r="G4" s="5">
        <v>197102</v>
      </c>
      <c r="H4" s="6">
        <f t="shared" ref="H4:H43" si="1">IF(G4=0,0,((F4/G4)-1)*100)</f>
        <v>-75.755700094367384</v>
      </c>
      <c r="I4" t="s">
        <v>53</v>
      </c>
    </row>
    <row r="5" spans="1:9" x14ac:dyDescent="0.3">
      <c r="A5" s="16"/>
      <c r="B5" s="4" t="s">
        <v>5</v>
      </c>
      <c r="C5" s="5">
        <v>8482</v>
      </c>
      <c r="D5" s="5">
        <v>354933</v>
      </c>
      <c r="E5" s="6">
        <f t="shared" si="0"/>
        <v>-97.610253202717132</v>
      </c>
      <c r="F5" s="5">
        <v>312928</v>
      </c>
      <c r="G5" s="5">
        <v>1295941</v>
      </c>
      <c r="H5" s="6">
        <f t="shared" si="1"/>
        <v>-75.853221713025505</v>
      </c>
      <c r="I5" t="s">
        <v>53</v>
      </c>
    </row>
    <row r="6" spans="1:9" x14ac:dyDescent="0.3">
      <c r="A6" s="16"/>
      <c r="B6" s="4" t="s">
        <v>6</v>
      </c>
      <c r="C6" s="5">
        <v>580</v>
      </c>
      <c r="D6" s="5">
        <v>393873</v>
      </c>
      <c r="E6" s="6">
        <f t="shared" si="0"/>
        <v>-99.852744412539067</v>
      </c>
      <c r="F6" s="5">
        <v>687894</v>
      </c>
      <c r="G6" s="5">
        <v>1596103</v>
      </c>
      <c r="H6" s="6">
        <f t="shared" si="1"/>
        <v>-56.901653590025205</v>
      </c>
      <c r="I6" t="s">
        <v>53</v>
      </c>
    </row>
    <row r="7" spans="1:9" x14ac:dyDescent="0.3">
      <c r="A7" s="16"/>
      <c r="B7" s="4" t="s">
        <v>7</v>
      </c>
      <c r="C7" s="5">
        <v>181</v>
      </c>
      <c r="D7" s="5">
        <v>104067</v>
      </c>
      <c r="E7" s="6">
        <f t="shared" si="0"/>
        <v>-99.826073587208242</v>
      </c>
      <c r="F7" s="5">
        <v>159920</v>
      </c>
      <c r="G7" s="5">
        <v>378882</v>
      </c>
      <c r="H7" s="6">
        <f t="shared" si="1"/>
        <v>-57.791607941258746</v>
      </c>
      <c r="I7" t="s">
        <v>53</v>
      </c>
    </row>
    <row r="8" spans="1:9" x14ac:dyDescent="0.3">
      <c r="A8" s="16"/>
      <c r="B8" s="4" t="s">
        <v>8</v>
      </c>
      <c r="C8" s="5">
        <v>28</v>
      </c>
      <c r="D8" s="5">
        <v>29155</v>
      </c>
      <c r="E8" s="6">
        <f t="shared" si="0"/>
        <v>-99.903961584633848</v>
      </c>
      <c r="F8" s="5">
        <v>62882</v>
      </c>
      <c r="G8" s="5">
        <v>132903</v>
      </c>
      <c r="H8" s="6">
        <f t="shared" si="1"/>
        <v>-52.685793398192658</v>
      </c>
      <c r="I8" t="s">
        <v>53</v>
      </c>
    </row>
    <row r="9" spans="1:9" x14ac:dyDescent="0.3">
      <c r="A9" s="16"/>
      <c r="B9" s="4" t="s">
        <v>9</v>
      </c>
      <c r="C9" s="5">
        <v>4</v>
      </c>
      <c r="D9" s="5">
        <v>23203</v>
      </c>
      <c r="E9" s="6">
        <f t="shared" si="0"/>
        <v>-99.982760849890099</v>
      </c>
      <c r="F9" s="5">
        <v>49205</v>
      </c>
      <c r="G9" s="5">
        <v>102903</v>
      </c>
      <c r="H9" s="6">
        <f t="shared" si="1"/>
        <v>-52.183123912811091</v>
      </c>
      <c r="I9" t="s">
        <v>53</v>
      </c>
    </row>
    <row r="10" spans="1:9" x14ac:dyDescent="0.3">
      <c r="A10" s="16"/>
      <c r="B10" s="4" t="s">
        <v>10</v>
      </c>
      <c r="C10" s="5">
        <v>2</v>
      </c>
      <c r="D10" s="5">
        <v>65667</v>
      </c>
      <c r="E10" s="6">
        <f t="shared" si="0"/>
        <v>-99.996954330181069</v>
      </c>
      <c r="F10" s="5">
        <v>125282</v>
      </c>
      <c r="G10" s="5">
        <v>270552</v>
      </c>
      <c r="H10" s="6">
        <f t="shared" si="1"/>
        <v>-53.693929447943468</v>
      </c>
      <c r="I10" t="s">
        <v>53</v>
      </c>
    </row>
    <row r="11" spans="1:9" x14ac:dyDescent="0.3">
      <c r="A11" s="16"/>
      <c r="B11" s="4" t="s">
        <v>11</v>
      </c>
      <c r="C11" s="5">
        <v>13</v>
      </c>
      <c r="D11" s="5">
        <v>26013</v>
      </c>
      <c r="E11" s="6">
        <f t="shared" si="0"/>
        <v>-99.950024987506254</v>
      </c>
      <c r="F11" s="5">
        <v>48632</v>
      </c>
      <c r="G11" s="5">
        <v>102645</v>
      </c>
      <c r="H11" s="6">
        <f t="shared" si="1"/>
        <v>-52.621170052121393</v>
      </c>
      <c r="I11" t="s">
        <v>53</v>
      </c>
    </row>
    <row r="12" spans="1:9" x14ac:dyDescent="0.3">
      <c r="A12" s="16"/>
      <c r="B12" s="4" t="s">
        <v>12</v>
      </c>
      <c r="C12" s="5">
        <v>25</v>
      </c>
      <c r="D12" s="5">
        <v>11833</v>
      </c>
      <c r="E12" s="6">
        <f t="shared" si="0"/>
        <v>-99.788726442998396</v>
      </c>
      <c r="F12" s="5">
        <v>28104</v>
      </c>
      <c r="G12" s="5">
        <v>53903</v>
      </c>
      <c r="H12" s="6">
        <f t="shared" si="1"/>
        <v>-47.861900079772923</v>
      </c>
      <c r="I12" t="s">
        <v>53</v>
      </c>
    </row>
    <row r="13" spans="1:9" x14ac:dyDescent="0.3">
      <c r="A13" s="16"/>
      <c r="B13" s="4" t="s">
        <v>13</v>
      </c>
      <c r="C13" s="5">
        <v>4</v>
      </c>
      <c r="D13" s="5">
        <v>454</v>
      </c>
      <c r="E13" s="6">
        <f t="shared" si="0"/>
        <v>-99.118942731277542</v>
      </c>
      <c r="F13" s="5">
        <v>1576</v>
      </c>
      <c r="G13" s="5">
        <v>1675</v>
      </c>
      <c r="H13" s="6">
        <f t="shared" si="1"/>
        <v>-5.9104477611940265</v>
      </c>
      <c r="I13" t="s">
        <v>53</v>
      </c>
    </row>
    <row r="14" spans="1:9" x14ac:dyDescent="0.3">
      <c r="A14" s="16"/>
      <c r="B14" s="4" t="s">
        <v>14</v>
      </c>
      <c r="C14" s="5">
        <v>1</v>
      </c>
      <c r="D14" s="5">
        <v>68986</v>
      </c>
      <c r="E14" s="6">
        <f t="shared" si="0"/>
        <v>-99.998550430522144</v>
      </c>
      <c r="F14" s="5">
        <v>153430</v>
      </c>
      <c r="G14" s="5">
        <v>262341</v>
      </c>
      <c r="H14" s="6">
        <f t="shared" si="1"/>
        <v>-41.515051021380565</v>
      </c>
      <c r="I14" t="s">
        <v>53</v>
      </c>
    </row>
    <row r="15" spans="1:9" x14ac:dyDescent="0.3">
      <c r="A15" s="16"/>
      <c r="B15" s="4" t="s">
        <v>15</v>
      </c>
      <c r="C15" s="5">
        <v>18</v>
      </c>
      <c r="D15" s="5">
        <v>1749</v>
      </c>
      <c r="E15" s="6">
        <f t="shared" si="0"/>
        <v>-98.970840480274447</v>
      </c>
      <c r="F15" s="5">
        <v>5182</v>
      </c>
      <c r="G15" s="5">
        <v>8860</v>
      </c>
      <c r="H15" s="6">
        <f t="shared" si="1"/>
        <v>-41.512415349887135</v>
      </c>
      <c r="I15" t="s">
        <v>53</v>
      </c>
    </row>
    <row r="16" spans="1:9" x14ac:dyDescent="0.3">
      <c r="A16" s="16"/>
      <c r="B16" s="4" t="s">
        <v>16</v>
      </c>
      <c r="C16" s="5">
        <v>14</v>
      </c>
      <c r="D16" s="5">
        <v>7113</v>
      </c>
      <c r="E16" s="6">
        <f t="shared" si="0"/>
        <v>-99.803177281034721</v>
      </c>
      <c r="F16" s="5">
        <v>14114</v>
      </c>
      <c r="G16" s="5">
        <v>31494</v>
      </c>
      <c r="H16" s="6">
        <f t="shared" si="1"/>
        <v>-55.185114625007934</v>
      </c>
      <c r="I16" t="s">
        <v>53</v>
      </c>
    </row>
    <row r="17" spans="1:9" x14ac:dyDescent="0.3">
      <c r="A17" s="16"/>
      <c r="B17" s="4" t="s">
        <v>17</v>
      </c>
      <c r="C17" s="5">
        <v>0</v>
      </c>
      <c r="D17" s="5">
        <v>11185</v>
      </c>
      <c r="E17" s="6">
        <f t="shared" si="0"/>
        <v>-100</v>
      </c>
      <c r="F17" s="5">
        <v>23274</v>
      </c>
      <c r="G17" s="5">
        <v>44041</v>
      </c>
      <c r="H17" s="6">
        <f t="shared" si="1"/>
        <v>-47.15378851524715</v>
      </c>
      <c r="I17" t="s">
        <v>53</v>
      </c>
    </row>
    <row r="18" spans="1:9" x14ac:dyDescent="0.3">
      <c r="A18" s="16"/>
      <c r="B18" s="4" t="s">
        <v>18</v>
      </c>
      <c r="C18" s="5">
        <v>0</v>
      </c>
      <c r="D18" s="5">
        <v>8876</v>
      </c>
      <c r="E18" s="6">
        <f t="shared" si="0"/>
        <v>-100</v>
      </c>
      <c r="F18" s="5">
        <v>13983</v>
      </c>
      <c r="G18" s="5">
        <v>30057</v>
      </c>
      <c r="H18" s="6">
        <f t="shared" si="1"/>
        <v>-53.478391056991711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5</v>
      </c>
      <c r="D19" s="5">
        <f>D20-D3-D4-D5-D6-D7-D8-D9-D10-D11-D12-D13-D14-D15-D16-D17-D18</f>
        <v>2909</v>
      </c>
      <c r="E19" s="6">
        <f t="shared" si="0"/>
        <v>-99.828119628738392</v>
      </c>
      <c r="F19" s="5">
        <f>F20-F3-F4-F5-F6-F7-F8-F9-F10-F11-F12-F13-F14-F15-F16-F17-F18</f>
        <v>2874</v>
      </c>
      <c r="G19" s="5">
        <f>G20-G3-G4-G5-G6-G7-G8-G9-G10-G11-G12-G13-G14-G15-G16-G17-G18</f>
        <v>7568</v>
      </c>
      <c r="H19" s="6">
        <f t="shared" si="1"/>
        <v>-62.024312896405917</v>
      </c>
      <c r="I19" t="s">
        <v>53</v>
      </c>
    </row>
    <row r="20" spans="1:9" x14ac:dyDescent="0.3">
      <c r="A20" s="17"/>
      <c r="B20" s="4" t="s">
        <v>20</v>
      </c>
      <c r="C20" s="5">
        <v>10094</v>
      </c>
      <c r="D20" s="5">
        <v>1308012</v>
      </c>
      <c r="E20" s="6">
        <f t="shared" si="0"/>
        <v>-99.228294541640295</v>
      </c>
      <c r="F20" s="5">
        <v>1881814</v>
      </c>
      <c r="G20" s="5">
        <v>5145378</v>
      </c>
      <c r="H20" s="6">
        <f t="shared" si="1"/>
        <v>-63.427099039176518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586</v>
      </c>
      <c r="D21" s="5">
        <v>41124</v>
      </c>
      <c r="E21" s="6">
        <f t="shared" si="0"/>
        <v>-98.575041338391216</v>
      </c>
      <c r="F21" s="5">
        <v>112706</v>
      </c>
      <c r="G21" s="5">
        <v>179264</v>
      </c>
      <c r="H21" s="6">
        <f t="shared" si="1"/>
        <v>-37.128480899678685</v>
      </c>
      <c r="I21" t="s">
        <v>53</v>
      </c>
    </row>
    <row r="22" spans="1:9" x14ac:dyDescent="0.3">
      <c r="A22" s="16"/>
      <c r="B22" s="4" t="s">
        <v>23</v>
      </c>
      <c r="C22" s="5">
        <v>257</v>
      </c>
      <c r="D22" s="5">
        <v>10000</v>
      </c>
      <c r="E22" s="6">
        <f t="shared" si="0"/>
        <v>-97.429999999999993</v>
      </c>
      <c r="F22" s="5">
        <v>24312</v>
      </c>
      <c r="G22" s="5">
        <v>38497</v>
      </c>
      <c r="H22" s="6">
        <f t="shared" si="1"/>
        <v>-36.847027041068138</v>
      </c>
      <c r="I22" t="s">
        <v>53</v>
      </c>
    </row>
    <row r="23" spans="1:9" x14ac:dyDescent="0.3">
      <c r="A23" s="16"/>
      <c r="B23" s="4" t="s">
        <v>24</v>
      </c>
      <c r="C23" s="5">
        <f>C24-C21-C22</f>
        <v>0</v>
      </c>
      <c r="D23" s="5">
        <f>D24-D21-D22</f>
        <v>12</v>
      </c>
      <c r="E23" s="6">
        <f t="shared" si="0"/>
        <v>-100</v>
      </c>
      <c r="F23" s="5">
        <f>F24-F21-F22</f>
        <v>2</v>
      </c>
      <c r="G23" s="5">
        <f>G24-G21-G22</f>
        <v>43</v>
      </c>
      <c r="H23" s="6">
        <f t="shared" si="1"/>
        <v>-95.348837209302332</v>
      </c>
      <c r="I23" t="s">
        <v>53</v>
      </c>
    </row>
    <row r="24" spans="1:9" x14ac:dyDescent="0.3">
      <c r="A24" s="17"/>
      <c r="B24" s="4" t="s">
        <v>25</v>
      </c>
      <c r="C24" s="5">
        <v>843</v>
      </c>
      <c r="D24" s="5">
        <v>51136</v>
      </c>
      <c r="E24" s="6">
        <f t="shared" si="0"/>
        <v>-98.351454943679599</v>
      </c>
      <c r="F24" s="5">
        <v>137020</v>
      </c>
      <c r="G24" s="5">
        <v>217804</v>
      </c>
      <c r="H24" s="6">
        <f t="shared" si="1"/>
        <v>-37.09022791133313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16</v>
      </c>
      <c r="D25" s="5">
        <v>6549</v>
      </c>
      <c r="E25" s="6">
        <f t="shared" si="0"/>
        <v>-99.755687891281113</v>
      </c>
      <c r="F25" s="5">
        <v>11356</v>
      </c>
      <c r="G25" s="5">
        <v>25337</v>
      </c>
      <c r="H25" s="6">
        <f t="shared" si="1"/>
        <v>-55.18017129099735</v>
      </c>
      <c r="I25" t="s">
        <v>53</v>
      </c>
    </row>
    <row r="26" spans="1:9" x14ac:dyDescent="0.3">
      <c r="A26" s="16"/>
      <c r="B26" s="4" t="s">
        <v>28</v>
      </c>
      <c r="C26" s="5">
        <v>0</v>
      </c>
      <c r="D26" s="5">
        <v>4885</v>
      </c>
      <c r="E26" s="6">
        <f t="shared" si="0"/>
        <v>-100</v>
      </c>
      <c r="F26" s="5">
        <v>9533</v>
      </c>
      <c r="G26" s="5">
        <v>19522</v>
      </c>
      <c r="H26" s="6">
        <f t="shared" si="1"/>
        <v>-51.16791312365536</v>
      </c>
      <c r="I26" t="s">
        <v>53</v>
      </c>
    </row>
    <row r="27" spans="1:9" x14ac:dyDescent="0.3">
      <c r="A27" s="16"/>
      <c r="B27" s="4" t="s">
        <v>29</v>
      </c>
      <c r="C27" s="5">
        <v>0</v>
      </c>
      <c r="D27" s="5">
        <v>2088</v>
      </c>
      <c r="E27" s="6">
        <f t="shared" si="0"/>
        <v>-100</v>
      </c>
      <c r="F27" s="5">
        <v>2502</v>
      </c>
      <c r="G27" s="5">
        <v>8229</v>
      </c>
      <c r="H27" s="6">
        <f t="shared" si="1"/>
        <v>-69.595333576376234</v>
      </c>
      <c r="I27" t="s">
        <v>53</v>
      </c>
    </row>
    <row r="28" spans="1:9" x14ac:dyDescent="0.3">
      <c r="A28" s="16"/>
      <c r="B28" s="4" t="s">
        <v>30</v>
      </c>
      <c r="C28" s="5">
        <v>46</v>
      </c>
      <c r="D28" s="5">
        <v>6469</v>
      </c>
      <c r="E28" s="6">
        <f t="shared" si="0"/>
        <v>-99.288916370381813</v>
      </c>
      <c r="F28" s="5">
        <v>9598</v>
      </c>
      <c r="G28" s="5">
        <v>20608</v>
      </c>
      <c r="H28" s="6">
        <f t="shared" si="1"/>
        <v>-53.425854037267072</v>
      </c>
      <c r="I28" t="s">
        <v>53</v>
      </c>
    </row>
    <row r="29" spans="1:9" x14ac:dyDescent="0.3">
      <c r="A29" s="16"/>
      <c r="B29" s="4" t="s">
        <v>31</v>
      </c>
      <c r="C29" s="5">
        <v>0</v>
      </c>
      <c r="D29" s="5">
        <v>0</v>
      </c>
      <c r="E29" s="6">
        <f t="shared" si="0"/>
        <v>0</v>
      </c>
      <c r="F29" s="5">
        <v>9</v>
      </c>
      <c r="G29" s="5">
        <v>4</v>
      </c>
      <c r="H29" s="6">
        <f t="shared" si="1"/>
        <v>125</v>
      </c>
      <c r="I29" t="s">
        <v>53</v>
      </c>
    </row>
    <row r="30" spans="1:9" x14ac:dyDescent="0.3">
      <c r="A30" s="16"/>
      <c r="B30" s="4" t="s">
        <v>32</v>
      </c>
      <c r="C30" s="5">
        <v>5</v>
      </c>
      <c r="D30" s="5">
        <v>2793</v>
      </c>
      <c r="E30" s="6">
        <f t="shared" si="0"/>
        <v>-99.820981023988537</v>
      </c>
      <c r="F30" s="5">
        <v>6087</v>
      </c>
      <c r="G30" s="5">
        <v>11101</v>
      </c>
      <c r="H30" s="6">
        <f t="shared" si="1"/>
        <v>-45.16710206287722</v>
      </c>
      <c r="I30" t="s">
        <v>53</v>
      </c>
    </row>
    <row r="31" spans="1:9" x14ac:dyDescent="0.3">
      <c r="A31" s="16"/>
      <c r="B31" s="4" t="s">
        <v>33</v>
      </c>
      <c r="C31" s="5">
        <v>0</v>
      </c>
      <c r="D31" s="5">
        <v>7063</v>
      </c>
      <c r="E31" s="6">
        <f t="shared" si="0"/>
        <v>-100</v>
      </c>
      <c r="F31" s="5">
        <v>10820</v>
      </c>
      <c r="G31" s="5">
        <v>25285</v>
      </c>
      <c r="H31" s="6">
        <f t="shared" si="1"/>
        <v>-57.207830729681632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0</v>
      </c>
      <c r="D32" s="5">
        <f>D33-D25-D26-D27-D28-D29-D30-D31</f>
        <v>8</v>
      </c>
      <c r="E32" s="6">
        <f t="shared" si="0"/>
        <v>-100</v>
      </c>
      <c r="F32" s="5">
        <f>F33-F25-F26-F27-F28-F29-F30-F31</f>
        <v>28</v>
      </c>
      <c r="G32" s="5">
        <f>G33-G25-G26-G27-G28-G29-G30-G31</f>
        <v>23</v>
      </c>
      <c r="H32" s="6">
        <f t="shared" si="1"/>
        <v>21.739130434782616</v>
      </c>
      <c r="I32" t="s">
        <v>53</v>
      </c>
    </row>
    <row r="33" spans="1:9" x14ac:dyDescent="0.3">
      <c r="A33" s="17"/>
      <c r="B33" s="4" t="s">
        <v>35</v>
      </c>
      <c r="C33" s="5">
        <v>67</v>
      </c>
      <c r="D33" s="5">
        <v>29855</v>
      </c>
      <c r="E33" s="6">
        <f t="shared" si="0"/>
        <v>-99.775581979567903</v>
      </c>
      <c r="F33" s="5">
        <v>49933</v>
      </c>
      <c r="G33" s="5">
        <v>110109</v>
      </c>
      <c r="H33" s="6">
        <f t="shared" si="1"/>
        <v>-54.651300075379851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102</v>
      </c>
      <c r="D34" s="5">
        <v>14126</v>
      </c>
      <c r="E34" s="6">
        <f t="shared" si="0"/>
        <v>-99.277927226391043</v>
      </c>
      <c r="F34" s="5">
        <v>38943</v>
      </c>
      <c r="G34" s="5">
        <v>61539</v>
      </c>
      <c r="H34" s="6">
        <f t="shared" si="1"/>
        <v>-36.718178715936233</v>
      </c>
      <c r="I34" t="s">
        <v>53</v>
      </c>
    </row>
    <row r="35" spans="1:9" x14ac:dyDescent="0.3">
      <c r="A35" s="16"/>
      <c r="B35" s="4" t="s">
        <v>38</v>
      </c>
      <c r="C35" s="5">
        <v>0</v>
      </c>
      <c r="D35" s="5">
        <v>2991</v>
      </c>
      <c r="E35" s="6">
        <f t="shared" si="0"/>
        <v>-100</v>
      </c>
      <c r="F35" s="5">
        <v>9497</v>
      </c>
      <c r="G35" s="5">
        <v>12210</v>
      </c>
      <c r="H35" s="6">
        <f t="shared" si="1"/>
        <v>-22.219492219492221</v>
      </c>
      <c r="I35" t="s">
        <v>53</v>
      </c>
    </row>
    <row r="36" spans="1:9" x14ac:dyDescent="0.3">
      <c r="A36" s="16"/>
      <c r="B36" s="4" t="s">
        <v>47</v>
      </c>
      <c r="C36" s="5">
        <v>5</v>
      </c>
      <c r="D36" s="5">
        <v>1108</v>
      </c>
      <c r="E36" s="6">
        <f t="shared" si="0"/>
        <v>-99.548736462093871</v>
      </c>
      <c r="F36" s="5">
        <v>2570</v>
      </c>
      <c r="G36" s="5">
        <v>4358</v>
      </c>
      <c r="H36" s="6">
        <f t="shared" si="1"/>
        <v>-41.027994492886641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9</v>
      </c>
      <c r="D37" s="5">
        <f>D38-D34-D35-D36</f>
        <v>0</v>
      </c>
      <c r="E37" s="6">
        <f t="shared" si="0"/>
        <v>0</v>
      </c>
      <c r="F37" s="5">
        <f>F38-F34-F35-F36</f>
        <v>30</v>
      </c>
      <c r="G37" s="5">
        <f>G38-G34-G35-G36</f>
        <v>15</v>
      </c>
      <c r="H37" s="6">
        <f t="shared" si="1"/>
        <v>100</v>
      </c>
      <c r="I37" t="s">
        <v>53</v>
      </c>
    </row>
    <row r="38" spans="1:9" x14ac:dyDescent="0.3">
      <c r="A38" s="16"/>
      <c r="B38" s="7" t="s">
        <v>40</v>
      </c>
      <c r="C38" s="5">
        <v>116</v>
      </c>
      <c r="D38" s="5">
        <v>18225</v>
      </c>
      <c r="E38" s="6">
        <f t="shared" si="0"/>
        <v>-99.363511659807955</v>
      </c>
      <c r="F38" s="5">
        <v>51040</v>
      </c>
      <c r="G38" s="5">
        <v>78122</v>
      </c>
      <c r="H38" s="6">
        <f t="shared" si="1"/>
        <v>-34.666291185581521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0</v>
      </c>
      <c r="D39" s="5">
        <v>0</v>
      </c>
      <c r="E39" s="6">
        <f t="shared" si="0"/>
        <v>0</v>
      </c>
      <c r="F39" s="5">
        <v>1</v>
      </c>
      <c r="G39" s="5">
        <v>2</v>
      </c>
      <c r="H39" s="6">
        <f t="shared" si="1"/>
        <v>-50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0</v>
      </c>
      <c r="D40" s="5">
        <f>D41-D39</f>
        <v>0</v>
      </c>
      <c r="E40" s="6">
        <f t="shared" si="0"/>
        <v>0</v>
      </c>
      <c r="F40" s="5">
        <f>F41-F39</f>
        <v>2</v>
      </c>
      <c r="G40" s="5">
        <f>G41-G39</f>
        <v>5</v>
      </c>
      <c r="H40" s="6">
        <f t="shared" si="1"/>
        <v>-60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0</v>
      </c>
      <c r="D41" s="5">
        <v>0</v>
      </c>
      <c r="E41" s="6">
        <f t="shared" si="0"/>
        <v>0</v>
      </c>
      <c r="F41" s="5">
        <v>3</v>
      </c>
      <c r="G41" s="5">
        <v>7</v>
      </c>
      <c r="H41" s="6">
        <f t="shared" si="1"/>
        <v>-57.142857142857139</v>
      </c>
      <c r="I41" t="s">
        <v>53</v>
      </c>
    </row>
    <row r="42" spans="1:9" x14ac:dyDescent="0.3">
      <c r="A42" s="9"/>
      <c r="B42" s="4" t="s">
        <v>45</v>
      </c>
      <c r="C42" s="5">
        <v>48</v>
      </c>
      <c r="D42" s="5">
        <v>8178</v>
      </c>
      <c r="E42" s="6">
        <f t="shared" si="0"/>
        <v>-99.413059427732946</v>
      </c>
      <c r="F42" s="5">
        <v>8006</v>
      </c>
      <c r="G42" s="5">
        <v>28350</v>
      </c>
      <c r="H42" s="6">
        <f t="shared" si="1"/>
        <v>-71.760141093474431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11168</v>
      </c>
      <c r="D43" s="5">
        <f>D20+D24+D33+D38+D41+D42</f>
        <v>1415406</v>
      </c>
      <c r="E43" s="6">
        <f t="shared" si="0"/>
        <v>-99.210968442976792</v>
      </c>
      <c r="F43" s="5">
        <f>F20+F24+F33+F38+F41+F42</f>
        <v>2127816</v>
      </c>
      <c r="G43" s="5">
        <f>G20+G24+G33+G38+G41+G42</f>
        <v>5579770</v>
      </c>
      <c r="H43" s="6">
        <f t="shared" si="1"/>
        <v>-61.865524923070303</v>
      </c>
      <c r="I43" t="s">
        <v>53</v>
      </c>
    </row>
    <row r="45" spans="1:9" x14ac:dyDescent="0.3">
      <c r="A45" s="11" t="s">
        <v>54</v>
      </c>
    </row>
    <row r="46" spans="1:9" x14ac:dyDescent="0.3">
      <c r="A46" s="11" t="s">
        <v>55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2018-08-24T11:06:16Z</cp:lastPrinted>
  <dcterms:created xsi:type="dcterms:W3CDTF">2018-08-16T05:50:32Z</dcterms:created>
  <dcterms:modified xsi:type="dcterms:W3CDTF">2020-05-25T06:40:42Z</dcterms:modified>
</cp:coreProperties>
</file>