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相關\25日下午4點20分上傳\10910\"/>
    </mc:Choice>
  </mc:AlternateContent>
  <bookViews>
    <workbookView xWindow="0" yWindow="0" windowWidth="15336" windowHeight="5652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19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<sst xmlns="http://schemas.openxmlformats.org/spreadsheetml/2006/main" count="97" uniqueCount="56">
  <si>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</si>
  <si>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</si>
  <si>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</si>
  <si>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</si>
  <si>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</si>
  <si>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</si>
  <si>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</si>
  <si>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</si>
  <si>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</si>
  <si>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</si>
  <si>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</si>
  <si>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</si>
  <si>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</si>
  <si>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</si>
  <si>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</si>
  <si>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</si>
  <si>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</si>
  <si>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</si>
  <si>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</si>
  <si>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</si>
  <si>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</si>
  <si>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</si>
  <si>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</si>
  <si>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</si>
  <si>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</si>
  <si>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</si>
  <si>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</si>
  <si>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</si>
  <si>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</si>
  <si>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</si>
  <si>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</si>
  <si>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</si>
  <si>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</si>
  <si>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</si>
  <si>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</si>
  <si>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</si>
  <si>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</si>
  <si>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</si>
  <si>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</si>
  <si>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</si>
  <si>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</si>
  <si>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</si>
  <si>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</si>
  <si>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</si>
  <si>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</si>
  <si>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</si>
  <si>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</si>
  <si>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</si>
  <si>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109年10月及1至10月中華民國國民出國人次及成長率－按目的地分
Table 2-2 Outbound Departures of Nationals of the Republic
of China by Destination, October &amp; January-October,2020</t>
  </si>
  <si>
    <t>109年10月
October, 2020</t>
  </si>
  <si>
    <t>108年10月
October, 2019</t>
  </si>
  <si>
    <t>109年1-10月
Jan.-Oct., 2020</t>
  </si>
  <si>
    <t>108年1-10月
Jan.-Oct., 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</si>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</sst>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2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pane ySplit="2" topLeftCell="A36" activePane="bottomLeft" state="frozen"/>
      <selection pane="bottomLeft" activeCell="C47" sqref="C47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4" t="s">
        <v>48</v>
      </c>
      <c r="B1" s="14"/>
      <c r="C1" s="14"/>
      <c r="D1" s="14"/>
      <c r="E1" s="14"/>
      <c r="F1" s="14"/>
      <c r="G1" s="14"/>
      <c r="H1" s="14"/>
    </row>
    <row r="2" spans="1:9" ht="45" customHeight="1" x14ac:dyDescent="0.3">
      <c r="A2" s="15" t="s">
        <v>0</v>
      </c>
      <c r="B2" s="15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6" t="s">
        <v>2</v>
      </c>
      <c r="B3" s="4" t="s">
        <v>3</v>
      </c>
      <c r="C3" s="5">
        <v>1636</v>
      </c>
      <c r="D3" s="5">
        <v>133276</v>
      </c>
      <c r="E3" s="6">
        <f>IF(D3=0,0,((C3/D3)-1)*100)</f>
        <v>-98.772472163030102</v>
      </c>
      <c r="F3" s="5">
        <v>155522</v>
      </c>
      <c r="G3" s="5">
        <v>1492866</v>
      </c>
      <c r="H3" s="6">
        <f>IF(G3=0,0,((F3/G3)-1)*100)</f>
        <v>-89.582320181449631</v>
      </c>
      <c r="I3" t="s">
        <v>53</v>
      </c>
    </row>
    <row r="4" spans="1:9" x14ac:dyDescent="0.3">
      <c r="A4" s="17"/>
      <c r="B4" s="4" t="s">
        <v>4</v>
      </c>
      <c r="C4" s="5">
        <v>1310</v>
      </c>
      <c r="D4" s="5">
        <v>50373</v>
      </c>
      <c r="E4" s="6">
        <f t="shared" ref="E4:E43" si="0">IF(D4=0,0,((C4/D4)-1)*100)</f>
        <v>-97.399400472475335</v>
      </c>
      <c r="F4" s="5">
        <v>52326</v>
      </c>
      <c r="G4" s="5">
        <v>505078</v>
      </c>
      <c r="H4" s="6">
        <f t="shared" ref="H4:H43" si="1">IF(G4=0,0,((F4/G4)-1)*100)</f>
        <v>-89.640015997529105</v>
      </c>
      <c r="I4" t="s">
        <v>53</v>
      </c>
    </row>
    <row r="5" spans="1:9" x14ac:dyDescent="0.3">
      <c r="A5" s="17"/>
      <c r="B5" s="4" t="s">
        <v>5</v>
      </c>
      <c r="C5" s="5">
        <v>14670</v>
      </c>
      <c r="D5" s="5">
        <v>380627</v>
      </c>
      <c r="E5" s="6">
        <f t="shared" si="0"/>
        <v>-96.145833059662095</v>
      </c>
      <c r="F5" s="5">
        <v>398438</v>
      </c>
      <c r="G5" s="5">
        <v>3400191</v>
      </c>
      <c r="H5" s="6">
        <f t="shared" si="1"/>
        <v>-88.281893575978529</v>
      </c>
      <c r="I5" t="s">
        <v>53</v>
      </c>
    </row>
    <row r="6" spans="1:9" x14ac:dyDescent="0.3">
      <c r="A6" s="17"/>
      <c r="B6" s="4" t="s">
        <v>6</v>
      </c>
      <c r="C6" s="5">
        <v>2144</v>
      </c>
      <c r="D6" s="5">
        <v>414574</v>
      </c>
      <c r="E6" s="6">
        <f t="shared" si="0"/>
        <v>-99.482842628818986</v>
      </c>
      <c r="F6" s="5">
        <v>694346</v>
      </c>
      <c r="G6" s="5">
        <v>4199633</v>
      </c>
      <c r="H6" s="6">
        <f t="shared" si="1"/>
        <v>-83.466507668646287</v>
      </c>
      <c r="I6" t="s">
        <v>53</v>
      </c>
    </row>
    <row r="7" spans="1:9" x14ac:dyDescent="0.3">
      <c r="A7" s="17"/>
      <c r="B7" s="4" t="s">
        <v>7</v>
      </c>
      <c r="C7" s="5">
        <v>477</v>
      </c>
      <c r="D7" s="5">
        <v>121527</v>
      </c>
      <c r="E7" s="6">
        <f t="shared" si="0"/>
        <v>-99.607494630822785</v>
      </c>
      <c r="F7" s="5">
        <v>163101</v>
      </c>
      <c r="G7" s="5">
        <v>1028540</v>
      </c>
      <c r="H7" s="6">
        <f t="shared" si="1"/>
        <v>-84.142473797810496</v>
      </c>
      <c r="I7" t="s">
        <v>53</v>
      </c>
    </row>
    <row r="8" spans="1:9" x14ac:dyDescent="0.3">
      <c r="A8" s="17"/>
      <c r="B8" s="4" t="s">
        <v>8</v>
      </c>
      <c r="C8" s="5">
        <v>490</v>
      </c>
      <c r="D8" s="5">
        <v>32834</v>
      </c>
      <c r="E8" s="6">
        <f t="shared" si="0"/>
        <v>-98.50764451483218</v>
      </c>
      <c r="F8" s="5">
        <v>64519</v>
      </c>
      <c r="G8" s="5">
        <v>345754</v>
      </c>
      <c r="H8" s="6">
        <f t="shared" si="1"/>
        <v>-81.339622968931664</v>
      </c>
      <c r="I8" t="s">
        <v>53</v>
      </c>
    </row>
    <row r="9" spans="1:9" x14ac:dyDescent="0.3">
      <c r="A9" s="17"/>
      <c r="B9" s="4" t="s">
        <v>9</v>
      </c>
      <c r="C9" s="5">
        <v>162</v>
      </c>
      <c r="D9" s="5">
        <v>24931</v>
      </c>
      <c r="E9" s="6">
        <f t="shared" si="0"/>
        <v>-99.350206570133565</v>
      </c>
      <c r="F9" s="5">
        <v>49722</v>
      </c>
      <c r="G9" s="5">
        <v>267671</v>
      </c>
      <c r="H9" s="6">
        <f t="shared" si="1"/>
        <v>-81.42421106507615</v>
      </c>
      <c r="I9" t="s">
        <v>53</v>
      </c>
    </row>
    <row r="10" spans="1:9" x14ac:dyDescent="0.3">
      <c r="A10" s="17"/>
      <c r="B10" s="4" t="s">
        <v>10</v>
      </c>
      <c r="C10" s="5">
        <v>490</v>
      </c>
      <c r="D10" s="5">
        <v>70911</v>
      </c>
      <c r="E10" s="6">
        <f t="shared" si="0"/>
        <v>-99.30899296300997</v>
      </c>
      <c r="F10" s="5">
        <v>126808</v>
      </c>
      <c r="G10" s="5">
        <v>700356</v>
      </c>
      <c r="H10" s="6">
        <f t="shared" si="1"/>
        <v>-81.893779734877697</v>
      </c>
      <c r="I10" t="s">
        <v>53</v>
      </c>
    </row>
    <row r="11" spans="1:9" x14ac:dyDescent="0.3">
      <c r="A11" s="17"/>
      <c r="B11" s="4" t="s">
        <v>11</v>
      </c>
      <c r="C11" s="5">
        <v>97</v>
      </c>
      <c r="D11" s="5">
        <v>29353</v>
      </c>
      <c r="E11" s="6">
        <f t="shared" si="0"/>
        <v>-99.669539740401319</v>
      </c>
      <c r="F11" s="5">
        <v>48920</v>
      </c>
      <c r="G11" s="5">
        <v>290033</v>
      </c>
      <c r="H11" s="6">
        <f t="shared" si="1"/>
        <v>-83.132953836287598</v>
      </c>
      <c r="I11" t="s">
        <v>53</v>
      </c>
    </row>
    <row r="12" spans="1:9" x14ac:dyDescent="0.3">
      <c r="A12" s="17"/>
      <c r="B12" s="4" t="s">
        <v>12</v>
      </c>
      <c r="C12" s="5">
        <v>329</v>
      </c>
      <c r="D12" s="5">
        <v>13644</v>
      </c>
      <c r="E12" s="6">
        <f t="shared" si="0"/>
        <v>-97.588683670477863</v>
      </c>
      <c r="F12" s="5">
        <v>29574</v>
      </c>
      <c r="G12" s="5">
        <v>132429</v>
      </c>
      <c r="H12" s="6">
        <f t="shared" si="1"/>
        <v>-77.668033436784995</v>
      </c>
      <c r="I12" t="s">
        <v>53</v>
      </c>
    </row>
    <row r="13" spans="1:9" x14ac:dyDescent="0.3">
      <c r="A13" s="17"/>
      <c r="B13" s="4" t="s">
        <v>13</v>
      </c>
      <c r="C13" s="5">
        <v>1</v>
      </c>
      <c r="D13" s="5">
        <v>894</v>
      </c>
      <c r="E13" s="6">
        <f t="shared" si="0"/>
        <v>-99.888143176733777</v>
      </c>
      <c r="F13" s="5">
        <v>1592</v>
      </c>
      <c r="G13" s="5">
        <v>4821</v>
      </c>
      <c r="H13" s="6">
        <f t="shared" si="1"/>
        <v>-66.977805434557141</v>
      </c>
      <c r="I13" t="s">
        <v>53</v>
      </c>
    </row>
    <row r="14" spans="1:9" x14ac:dyDescent="0.3">
      <c r="A14" s="17"/>
      <c r="B14" s="4" t="s">
        <v>14</v>
      </c>
      <c r="C14" s="5">
        <v>1127</v>
      </c>
      <c r="D14" s="5">
        <v>82631</v>
      </c>
      <c r="E14" s="6">
        <f t="shared" si="0"/>
        <v>-98.636105093729952</v>
      </c>
      <c r="F14" s="5">
        <v>156318</v>
      </c>
      <c r="G14" s="5">
        <v>705620</v>
      </c>
      <c r="H14" s="6">
        <f t="shared" si="1"/>
        <v>-77.846716362914876</v>
      </c>
      <c r="I14" t="s">
        <v>53</v>
      </c>
    </row>
    <row r="15" spans="1:9" x14ac:dyDescent="0.3">
      <c r="A15" s="17"/>
      <c r="B15" s="4" t="s">
        <v>15</v>
      </c>
      <c r="C15" s="5">
        <v>14</v>
      </c>
      <c r="D15" s="5">
        <v>2418</v>
      </c>
      <c r="E15" s="6">
        <f t="shared" si="0"/>
        <v>-99.421009098428442</v>
      </c>
      <c r="F15" s="5">
        <v>5326</v>
      </c>
      <c r="G15" s="5">
        <v>20434</v>
      </c>
      <c r="H15" s="6">
        <f t="shared" si="1"/>
        <v>-73.935597533522568</v>
      </c>
      <c r="I15" t="s">
        <v>53</v>
      </c>
    </row>
    <row r="16" spans="1:9" x14ac:dyDescent="0.3">
      <c r="A16" s="17"/>
      <c r="B16" s="4" t="s">
        <v>16</v>
      </c>
      <c r="C16" s="5">
        <v>287</v>
      </c>
      <c r="D16" s="5">
        <v>8044</v>
      </c>
      <c r="E16" s="6">
        <f t="shared" si="0"/>
        <v>-96.432123321730472</v>
      </c>
      <c r="F16" s="5">
        <v>15664</v>
      </c>
      <c r="G16" s="5">
        <v>76183</v>
      </c>
      <c r="H16" s="6">
        <f t="shared" si="1"/>
        <v>-79.43898245015292</v>
      </c>
      <c r="I16" t="s">
        <v>53</v>
      </c>
    </row>
    <row r="17" spans="1:9" x14ac:dyDescent="0.3">
      <c r="A17" s="17"/>
      <c r="B17" s="4" t="s">
        <v>17</v>
      </c>
      <c r="C17" s="5">
        <v>627</v>
      </c>
      <c r="D17" s="5">
        <v>12744</v>
      </c>
      <c r="E17" s="6">
        <f t="shared" si="0"/>
        <v>-95.080037664783418</v>
      </c>
      <c r="F17" s="5">
        <v>25854</v>
      </c>
      <c r="G17" s="5">
        <v>118844</v>
      </c>
      <c r="H17" s="6">
        <f t="shared" si="1"/>
        <v>-78.245430985157014</v>
      </c>
      <c r="I17" t="s">
        <v>53</v>
      </c>
    </row>
    <row r="18" spans="1:9" x14ac:dyDescent="0.3">
      <c r="A18" s="17"/>
      <c r="B18" s="4" t="s">
        <v>18</v>
      </c>
      <c r="C18" s="5">
        <v>298</v>
      </c>
      <c r="D18" s="5">
        <v>8576</v>
      </c>
      <c r="E18" s="6">
        <f t="shared" si="0"/>
        <v>-96.525186567164184</v>
      </c>
      <c r="F18" s="5">
        <v>15224</v>
      </c>
      <c r="G18" s="5">
        <v>75429</v>
      </c>
      <c r="H18" s="6">
        <f t="shared" si="1"/>
        <v>-79.816781344045395</v>
      </c>
      <c r="I18" t="s">
        <v>53</v>
      </c>
    </row>
    <row r="19" spans="1:9" x14ac:dyDescent="0.3">
      <c r="A19" s="17"/>
      <c r="B19" s="4" t="s">
        <v>19</v>
      </c>
      <c r="C19" s="5">
        <f>C20-C3-C4-C5-C6-C7-C8-C9-C10-C11-C12-C13-C14-C15-C16-C17-C18</f>
        <v>13</v>
      </c>
      <c r="D19" s="5">
        <f>D20-D3-D4-D5-D6-D7-D8-D9-D10-D11-D12-D13-D14-D15-D16-D17-D18</f>
        <v>12382</v>
      </c>
      <c r="E19" s="6">
        <f t="shared" si="0"/>
        <v>-99.895008883863682</v>
      </c>
      <c r="F19" s="5">
        <f>F20-F3-F4-F5-F6-F7-F8-F9-F10-F11-F12-F13-F14-F15-F16-F17-F18</f>
        <v>2912</v>
      </c>
      <c r="G19" s="5">
        <f>G20-G3-G4-G5-G6-G7-G8-G9-G10-G11-G12-G13-G14-G15-G16-G17-G18</f>
        <v>50493</v>
      </c>
      <c r="H19" s="6">
        <f t="shared" si="1"/>
        <v>-94.232863961341167</v>
      </c>
      <c r="I19" t="s">
        <v>53</v>
      </c>
    </row>
    <row r="20" spans="1:9" x14ac:dyDescent="0.3">
      <c r="A20" s="18"/>
      <c r="B20" s="4" t="s">
        <v>20</v>
      </c>
      <c r="C20" s="5">
        <v>24172</v>
      </c>
      <c r="D20" s="5">
        <v>1399739</v>
      </c>
      <c r="E20" s="6">
        <f t="shared" si="0"/>
        <v>-98.273106629164445</v>
      </c>
      <c r="F20" s="5">
        <v>2006166</v>
      </c>
      <c r="G20" s="5">
        <v>13414375</v>
      </c>
      <c r="H20" s="6">
        <f t="shared" si="1"/>
        <v>-85.044655453571266</v>
      </c>
      <c r="I20" t="s">
        <v>53</v>
      </c>
    </row>
    <row r="21" spans="1:9" x14ac:dyDescent="0.3">
      <c r="A21" s="19" t="s">
        <v>21</v>
      </c>
      <c r="B21" s="4" t="s">
        <v>22</v>
      </c>
      <c r="C21" s="5">
        <v>3693</v>
      </c>
      <c r="D21" s="5">
        <v>44920</v>
      </c>
      <c r="E21" s="6">
        <f t="shared" si="0"/>
        <v>-91.778717720391811</v>
      </c>
      <c r="F21" s="5">
        <v>135177</v>
      </c>
      <c r="G21" s="5">
        <v>470942</v>
      </c>
      <c r="H21" s="6">
        <f t="shared" si="1"/>
        <v>-71.29646538214898</v>
      </c>
      <c r="I21" t="s">
        <v>53</v>
      </c>
    </row>
    <row r="22" spans="1:9" x14ac:dyDescent="0.3">
      <c r="A22" s="17"/>
      <c r="B22" s="4" t="s">
        <v>23</v>
      </c>
      <c r="C22" s="5">
        <v>671</v>
      </c>
      <c r="D22" s="5">
        <v>12454</v>
      </c>
      <c r="E22" s="6">
        <f t="shared" si="0"/>
        <v>-94.612172795888867</v>
      </c>
      <c r="F22" s="5">
        <v>30378</v>
      </c>
      <c r="G22" s="5">
        <v>109528</v>
      </c>
      <c r="H22" s="6">
        <f t="shared" si="1"/>
        <v>-72.264626396903083</v>
      </c>
      <c r="I22" t="s">
        <v>53</v>
      </c>
    </row>
    <row r="23" spans="1:9" x14ac:dyDescent="0.3">
      <c r="A23" s="17"/>
      <c r="B23" s="4" t="s">
        <v>24</v>
      </c>
      <c r="C23" s="5">
        <f>C24-C21-C22</f>
        <v>2</v>
      </c>
      <c r="D23" s="5">
        <f>D24-D21-D22</f>
        <v>0</v>
      </c>
      <c r="E23" s="6">
        <f t="shared" si="0"/>
        <v>0</v>
      </c>
      <c r="F23" s="5">
        <f>F24-F21-F22</f>
        <v>4</v>
      </c>
      <c r="G23" s="5">
        <f>G24-G21-G22</f>
        <v>66</v>
      </c>
      <c r="H23" s="6">
        <f t="shared" si="1"/>
        <v>-93.939393939393938</v>
      </c>
      <c r="I23" t="s">
        <v>53</v>
      </c>
    </row>
    <row r="24" spans="1:9" x14ac:dyDescent="0.3">
      <c r="A24" s="18"/>
      <c r="B24" s="4" t="s">
        <v>25</v>
      </c>
      <c r="C24" s="5">
        <v>4366</v>
      </c>
      <c r="D24" s="5">
        <v>57374</v>
      </c>
      <c r="E24" s="6">
        <f t="shared" si="0"/>
        <v>-92.390281312092583</v>
      </c>
      <c r="F24" s="5">
        <v>165559</v>
      </c>
      <c r="G24" s="5">
        <v>580536</v>
      </c>
      <c r="H24" s="6">
        <f t="shared" si="1"/>
        <v>-71.481699670649192</v>
      </c>
      <c r="I24" t="s">
        <v>53</v>
      </c>
    </row>
    <row r="25" spans="1:9" x14ac:dyDescent="0.3">
      <c r="A25" s="19" t="s">
        <v>26</v>
      </c>
      <c r="B25" s="4" t="s">
        <v>27</v>
      </c>
      <c r="C25" s="5">
        <v>147</v>
      </c>
      <c r="D25" s="5">
        <v>7595</v>
      </c>
      <c r="E25" s="6">
        <f t="shared" si="0"/>
        <v>-98.064516129032256</v>
      </c>
      <c r="F25" s="5">
        <v>12663</v>
      </c>
      <c r="G25" s="5">
        <v>66276</v>
      </c>
      <c r="H25" s="6">
        <f t="shared" si="1"/>
        <v>-80.893536121673009</v>
      </c>
      <c r="I25" t="s">
        <v>53</v>
      </c>
    </row>
    <row r="26" spans="1:9" x14ac:dyDescent="0.3">
      <c r="A26" s="17"/>
      <c r="B26" s="4" t="s">
        <v>28</v>
      </c>
      <c r="C26" s="5">
        <v>512</v>
      </c>
      <c r="D26" s="5">
        <v>6638</v>
      </c>
      <c r="E26" s="6">
        <f t="shared" si="0"/>
        <v>-92.286833383549265</v>
      </c>
      <c r="F26" s="5">
        <v>12094</v>
      </c>
      <c r="G26" s="5">
        <v>59982</v>
      </c>
      <c r="H26" s="6">
        <f t="shared" si="1"/>
        <v>-79.837284518688946</v>
      </c>
      <c r="I26" t="s">
        <v>53</v>
      </c>
    </row>
    <row r="27" spans="1:9" x14ac:dyDescent="0.3">
      <c r="A27" s="17"/>
      <c r="B27" s="4" t="s">
        <v>29</v>
      </c>
      <c r="C27" s="5">
        <v>0</v>
      </c>
      <c r="D27" s="5">
        <v>2934</v>
      </c>
      <c r="E27" s="6">
        <f t="shared" si="0"/>
        <v>-100</v>
      </c>
      <c r="F27" s="5">
        <v>2505</v>
      </c>
      <c r="G27" s="5">
        <v>23369</v>
      </c>
      <c r="H27" s="6">
        <f t="shared" si="1"/>
        <v>-89.280670974367752</v>
      </c>
      <c r="I27" t="s">
        <v>53</v>
      </c>
    </row>
    <row r="28" spans="1:9" x14ac:dyDescent="0.3">
      <c r="A28" s="17"/>
      <c r="B28" s="4" t="s">
        <v>30</v>
      </c>
      <c r="C28" s="5">
        <v>152</v>
      </c>
      <c r="D28" s="5">
        <v>5994</v>
      </c>
      <c r="E28" s="6">
        <f t="shared" si="0"/>
        <v>-97.464130797464136</v>
      </c>
      <c r="F28" s="5">
        <v>11196</v>
      </c>
      <c r="G28" s="5">
        <v>56237</v>
      </c>
      <c r="H28" s="6">
        <f t="shared" si="1"/>
        <v>-80.091398901079359</v>
      </c>
      <c r="I28" t="s">
        <v>53</v>
      </c>
    </row>
    <row r="29" spans="1:9" x14ac:dyDescent="0.3">
      <c r="A29" s="17"/>
      <c r="B29" s="4" t="s">
        <v>31</v>
      </c>
      <c r="C29" s="5">
        <v>0</v>
      </c>
      <c r="D29" s="5">
        <v>0</v>
      </c>
      <c r="E29" s="6">
        <f t="shared" si="0"/>
        <v>0</v>
      </c>
      <c r="F29" s="5">
        <v>17</v>
      </c>
      <c r="G29" s="5">
        <v>6</v>
      </c>
      <c r="H29" s="6">
        <f t="shared" si="1"/>
        <v>183.33333333333334</v>
      </c>
      <c r="I29" t="s">
        <v>53</v>
      </c>
    </row>
    <row r="30" spans="1:9" x14ac:dyDescent="0.3">
      <c r="A30" s="17"/>
      <c r="B30" s="4" t="s">
        <v>32</v>
      </c>
      <c r="C30" s="5">
        <v>699</v>
      </c>
      <c r="D30" s="5">
        <v>3453</v>
      </c>
      <c r="E30" s="6">
        <f t="shared" si="0"/>
        <v>-79.756733275412685</v>
      </c>
      <c r="F30" s="5">
        <v>9003</v>
      </c>
      <c r="G30" s="5">
        <v>33319</v>
      </c>
      <c r="H30" s="6">
        <f t="shared" si="1"/>
        <v>-72.979381133887571</v>
      </c>
      <c r="I30" t="s">
        <v>53</v>
      </c>
    </row>
    <row r="31" spans="1:9" x14ac:dyDescent="0.3">
      <c r="A31" s="17"/>
      <c r="B31" s="4" t="s">
        <v>33</v>
      </c>
      <c r="C31" s="5">
        <v>0</v>
      </c>
      <c r="D31" s="5">
        <v>8536</v>
      </c>
      <c r="E31" s="6">
        <f t="shared" si="0"/>
        <v>-100</v>
      </c>
      <c r="F31" s="5">
        <v>10933</v>
      </c>
      <c r="G31" s="5">
        <v>69563</v>
      </c>
      <c r="H31" s="6">
        <f t="shared" si="1"/>
        <v>-84.283311530555039</v>
      </c>
      <c r="I31" t="s">
        <v>53</v>
      </c>
    </row>
    <row r="32" spans="1:9" x14ac:dyDescent="0.3">
      <c r="A32" s="17"/>
      <c r="B32" s="4" t="s">
        <v>34</v>
      </c>
      <c r="C32" s="5">
        <f>C33-C25-C26-C27-C28-C29-C30-C31</f>
        <v>5</v>
      </c>
      <c r="D32" s="5">
        <f>D33-D25-D26-D27-D28-D29-D30-D31</f>
        <v>817</v>
      </c>
      <c r="E32" s="6">
        <f t="shared" si="0"/>
        <v>-99.388004895960833</v>
      </c>
      <c r="F32" s="5">
        <f>F33-F25-F26-F27-F28-F29-F30-F31</f>
        <v>469</v>
      </c>
      <c r="G32" s="5">
        <f>G33-G25-G26-G27-G28-G29-G30-G31</f>
        <v>8307</v>
      </c>
      <c r="H32" s="6">
        <f t="shared" si="1"/>
        <v>-94.354159142891532</v>
      </c>
      <c r="I32" t="s">
        <v>53</v>
      </c>
    </row>
    <row r="33" spans="1:12" x14ac:dyDescent="0.3">
      <c r="A33" s="18"/>
      <c r="B33" s="4" t="s">
        <v>35</v>
      </c>
      <c r="C33" s="5">
        <v>1515</v>
      </c>
      <c r="D33" s="5">
        <v>35967</v>
      </c>
      <c r="E33" s="6">
        <f t="shared" si="0"/>
        <v>-95.787805488364327</v>
      </c>
      <c r="F33" s="5">
        <v>58880</v>
      </c>
      <c r="G33" s="5">
        <v>317059</v>
      </c>
      <c r="H33" s="6">
        <f t="shared" si="1"/>
        <v>-81.429323879782629</v>
      </c>
      <c r="I33" t="s">
        <v>53</v>
      </c>
    </row>
    <row r="34" spans="1:12" x14ac:dyDescent="0.3">
      <c r="A34" s="17" t="s">
        <v>36</v>
      </c>
      <c r="B34" s="4" t="s">
        <v>37</v>
      </c>
      <c r="C34" s="5">
        <v>119</v>
      </c>
      <c r="D34" s="5">
        <v>16192</v>
      </c>
      <c r="E34" s="6">
        <f t="shared" si="0"/>
        <v>-99.265069169960469</v>
      </c>
      <c r="F34" s="5">
        <v>39826</v>
      </c>
      <c r="G34" s="5">
        <v>153762</v>
      </c>
      <c r="H34" s="6">
        <f t="shared" si="1"/>
        <v>-74.09893211586737</v>
      </c>
      <c r="I34" t="s">
        <v>53</v>
      </c>
    </row>
    <row r="35" spans="1:12" x14ac:dyDescent="0.3">
      <c r="A35" s="17"/>
      <c r="B35" s="4" t="s">
        <v>38</v>
      </c>
      <c r="C35" s="5">
        <v>55</v>
      </c>
      <c r="D35" s="5">
        <v>2953</v>
      </c>
      <c r="E35" s="6">
        <f t="shared" si="0"/>
        <v>-98.137487301049774</v>
      </c>
      <c r="F35" s="5">
        <v>9637</v>
      </c>
      <c r="G35" s="5">
        <v>26677</v>
      </c>
      <c r="H35" s="6">
        <f t="shared" si="1"/>
        <v>-63.875248341267763</v>
      </c>
      <c r="I35" t="s">
        <v>53</v>
      </c>
    </row>
    <row r="36" spans="1:12" x14ac:dyDescent="0.3">
      <c r="A36" s="17"/>
      <c r="B36" s="4" t="s">
        <v>47</v>
      </c>
      <c r="C36" s="5">
        <v>5</v>
      </c>
      <c r="D36" s="5">
        <v>1293</v>
      </c>
      <c r="E36" s="6">
        <f t="shared" si="0"/>
        <v>-99.613302397525132</v>
      </c>
      <c r="F36" s="5">
        <v>2601</v>
      </c>
      <c r="G36" s="5">
        <v>13142</v>
      </c>
      <c r="H36" s="6">
        <f t="shared" si="1"/>
        <v>-80.208491858164663</v>
      </c>
      <c r="I36" t="s">
        <v>53</v>
      </c>
    </row>
    <row r="37" spans="1:12" x14ac:dyDescent="0.3">
      <c r="A37" s="17"/>
      <c r="B37" s="7" t="s">
        <v>39</v>
      </c>
      <c r="C37" s="5">
        <f>C38-C34-C35-C36</f>
        <v>0</v>
      </c>
      <c r="D37" s="5">
        <f>D38-D34-D35-D36</f>
        <v>14</v>
      </c>
      <c r="E37" s="6">
        <f t="shared" si="0"/>
        <v>-100</v>
      </c>
      <c r="F37" s="5">
        <f>F38-F34-F35-F36</f>
        <v>56</v>
      </c>
      <c r="G37" s="5">
        <f>G38-G34-G35-G36</f>
        <v>114</v>
      </c>
      <c r="H37" s="6">
        <f t="shared" si="1"/>
        <v>-50.877192982456144</v>
      </c>
      <c r="I37" t="s">
        <v>53</v>
      </c>
    </row>
    <row r="38" spans="1:12" x14ac:dyDescent="0.3">
      <c r="A38" s="17"/>
      <c r="B38" s="7" t="s">
        <v>40</v>
      </c>
      <c r="C38" s="5">
        <v>179</v>
      </c>
      <c r="D38" s="5">
        <v>20452</v>
      </c>
      <c r="E38" s="6">
        <f t="shared" si="0"/>
        <v>-99.124779972618811</v>
      </c>
      <c r="F38" s="5">
        <v>52120</v>
      </c>
      <c r="G38" s="5">
        <v>193695</v>
      </c>
      <c r="H38" s="6">
        <f t="shared" si="1"/>
        <v>-73.091716358192002</v>
      </c>
      <c r="I38" t="s">
        <v>53</v>
      </c>
    </row>
    <row r="39" spans="1:12" ht="20.100000000000001" customHeight="1" x14ac:dyDescent="0.3">
      <c r="A39" s="13" t="s">
        <v>41</v>
      </c>
      <c r="B39" s="8" t="s">
        <v>42</v>
      </c>
      <c r="C39" s="5">
        <v>0</v>
      </c>
      <c r="D39" s="5">
        <v>2</v>
      </c>
      <c r="E39" s="6">
        <f t="shared" si="0"/>
        <v>-100</v>
      </c>
      <c r="F39" s="5">
        <v>1</v>
      </c>
      <c r="G39" s="5">
        <v>13</v>
      </c>
      <c r="H39" s="6">
        <f t="shared" si="1"/>
        <v>-92.307692307692307</v>
      </c>
      <c r="I39" t="s">
        <v>53</v>
      </c>
    </row>
    <row r="40" spans="1:12" ht="20.100000000000001" customHeight="1" x14ac:dyDescent="0.3">
      <c r="A40" s="13"/>
      <c r="B40" s="8" t="s">
        <v>43</v>
      </c>
      <c r="C40" s="5">
        <f>C41-C39</f>
        <v>1</v>
      </c>
      <c r="D40" s="5">
        <f>D41-D39</f>
        <v>2</v>
      </c>
      <c r="E40" s="6">
        <f t="shared" si="0"/>
        <v>-50</v>
      </c>
      <c r="F40" s="5">
        <f>F41-F39</f>
        <v>12</v>
      </c>
      <c r="G40" s="5">
        <f>G41-G39</f>
        <v>12</v>
      </c>
      <c r="H40" s="6">
        <f t="shared" si="1"/>
        <v>0</v>
      </c>
      <c r="I40" t="s">
        <v>53</v>
      </c>
    </row>
    <row r="41" spans="1:12" ht="20.100000000000001" customHeight="1" x14ac:dyDescent="0.3">
      <c r="A41" s="13"/>
      <c r="B41" s="7" t="s">
        <v>44</v>
      </c>
      <c r="C41" s="5">
        <v>1</v>
      </c>
      <c r="D41" s="5">
        <v>4</v>
      </c>
      <c r="E41" s="6">
        <f t="shared" si="0"/>
        <v>-75</v>
      </c>
      <c r="F41" s="5">
        <v>13</v>
      </c>
      <c r="G41" s="5">
        <v>25</v>
      </c>
      <c r="H41" s="6">
        <f t="shared" si="1"/>
        <v>-48</v>
      </c>
      <c r="I41" t="s">
        <v>53</v>
      </c>
    </row>
    <row r="42" spans="1:12" x14ac:dyDescent="0.3">
      <c r="A42" s="9"/>
      <c r="B42" s="4" t="s">
        <v>45</v>
      </c>
      <c r="C42" s="5">
        <v>157</v>
      </c>
      <c r="D42" s="5">
        <v>3638</v>
      </c>
      <c r="E42" s="6">
        <f t="shared" si="0"/>
        <v>-95.684442001099498</v>
      </c>
      <c r="F42" s="5">
        <v>8842</v>
      </c>
      <c r="G42" s="5">
        <v>60563</v>
      </c>
      <c r="H42" s="6">
        <f t="shared" si="1"/>
        <v>-85.400326932285381</v>
      </c>
      <c r="I42" t="s">
        <v>53</v>
      </c>
    </row>
    <row r="43" spans="1:12" x14ac:dyDescent="0.3">
      <c r="A43" s="10"/>
      <c r="B43" s="4" t="s">
        <v>46</v>
      </c>
      <c r="C43" s="5">
        <f>C20+C24+C33+C38+C41+C42</f>
        <v>30390</v>
      </c>
      <c r="D43" s="5">
        <f>D20+D24+D33+D38+D41+D42</f>
        <v>1517174</v>
      </c>
      <c r="E43" s="6">
        <f t="shared" si="0"/>
        <v>-97.99693377292256</v>
      </c>
      <c r="F43" s="5">
        <f>F20+F24+F33+F38+F41+F42</f>
        <v>2291580</v>
      </c>
      <c r="G43" s="5">
        <f>G20+G24+G33+G38+G41+G42</f>
        <v>14566253</v>
      </c>
      <c r="H43" s="6">
        <f t="shared" si="1"/>
        <v>-84.267882756121296</v>
      </c>
      <c r="I43" t="s">
        <v>53</v>
      </c>
    </row>
    <row r="45" spans="1:12" x14ac:dyDescent="0.3">
      <c r="A45" s="12" t="s">
        <v>54</v>
      </c>
      <c r="I45" s="1"/>
      <c r="J45" s="1"/>
      <c r="K45" s="1"/>
      <c r="L45" s="1"/>
    </row>
    <row r="46" spans="1:12" x14ac:dyDescent="0.3">
      <c r="A46" s="20" t="s">
        <v>55</v>
      </c>
      <c r="I46" s="1"/>
      <c r="J46" s="1"/>
      <c r="K46" s="1"/>
      <c r="L46" s="1"/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2018-08-24T11:06:16Z</cp:lastPrinted>
  <dcterms:created xsi:type="dcterms:W3CDTF">2018-08-16T05:50:32Z</dcterms:created>
  <dcterms:modified xsi:type="dcterms:W3CDTF">2020-11-25T08:26:18Z</dcterms:modified>
</cp:coreProperties>
</file>