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25日上傳觀光市場分析概況摘要(中英文月報)-附加檔案\11007\中文14檔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<sst xmlns="http://schemas.openxmlformats.org/spreadsheetml/2006/main" count="96" uniqueCount="55">
  <si>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</si>
  <si>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</si>
  <si>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</si>
  <si>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</si>
  <si>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</si>
  <si>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</si>
  <si>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</si>
  <si>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</si>
  <si>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</si>
  <si>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</si>
  <si>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</si>
  <si>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</si>
  <si>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</si>
  <si>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</si>
  <si>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</si>
  <si>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</si>
  <si>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</si>
  <si>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</si>
  <si>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</si>
  <si>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</si>
  <si>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</si>
  <si>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</si>
  <si>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</si>
  <si>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</si>
  <si>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</si>
  <si>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</si>
  <si>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</si>
  <si>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</si>
  <si>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</si>
  <si>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</si>
  <si>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</si>
  <si>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</si>
  <si>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</si>
  <si>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</si>
  <si>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</si>
  <si>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</si>
  <si>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</si>
  <si>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</si>
  <si>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</si>
  <si>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</si>
  <si>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</si>
  <si>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</si>
  <si>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</si>
  <si>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</si>
  <si>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</si>
  <si>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</si>
  <si>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</si>
  <si>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</si>
  <si>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110年7月及1至7月中華民國國民出國人次及成長率－按目的地分
Table 2-2 Outbound Departures of Nationals of the Republic
of China by Destination, July &amp; January-July,2021</t>
  </si>
  <si>
    <t>110年7月
July, 2021</t>
  </si>
  <si>
    <t>109年7月
July, 2020</t>
  </si>
  <si>
    <t>110年1-7月
Jan.-Jul., 2021</t>
  </si>
  <si>
    <t>109年1-7月
Jan.-Jul., 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</si>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</sst>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ySplit="2" topLeftCell="A39" activePane="bottomLeft" state="frozen"/>
      <selection pane="bottomLeft" activeCell="A44" sqref="A44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1033</v>
      </c>
      <c r="D3" s="5">
        <v>1634</v>
      </c>
      <c r="E3" s="6">
        <f>IF(D3=0,0,((C3/D3)-1)*100)</f>
        <v>-36.780905752753981</v>
      </c>
      <c r="F3" s="5">
        <v>7555</v>
      </c>
      <c r="G3" s="5">
        <v>150741</v>
      </c>
      <c r="H3" s="6">
        <f>IF(G3=0,0,((F3/G3)-1)*100)</f>
        <v>-94.988092158072462</v>
      </c>
      <c r="I3" t="s">
        <v>53</v>
      </c>
    </row>
    <row r="4" spans="1:9" x14ac:dyDescent="0.3">
      <c r="A4" s="16"/>
      <c r="B4" s="4" t="s">
        <v>4</v>
      </c>
      <c r="C4" s="5">
        <v>172</v>
      </c>
      <c r="D4" s="5">
        <v>559</v>
      </c>
      <c r="E4" s="6">
        <f t="shared" ref="E4:E43" si="0">IF(D4=0,0,((C4/D4)-1)*100)</f>
        <v>-69.230769230769226</v>
      </c>
      <c r="F4" s="5">
        <v>10516</v>
      </c>
      <c r="G4" s="5">
        <v>48691</v>
      </c>
      <c r="H4" s="6">
        <f t="shared" ref="H4:H43" si="1">IF(G4=0,0,((F4/G4)-1)*100)</f>
        <v>-78.402579532151734</v>
      </c>
      <c r="I4" t="s">
        <v>53</v>
      </c>
    </row>
    <row r="5" spans="1:9" x14ac:dyDescent="0.3">
      <c r="A5" s="16"/>
      <c r="B5" s="4" t="s">
        <v>5</v>
      </c>
      <c r="C5" s="5">
        <v>11193</v>
      </c>
      <c r="D5" s="5">
        <v>16099</v>
      </c>
      <c r="E5" s="6">
        <f t="shared" si="0"/>
        <v>-30.473942480899431</v>
      </c>
      <c r="F5" s="5">
        <v>86142</v>
      </c>
      <c r="G5" s="5">
        <v>350644</v>
      </c>
      <c r="H5" s="6">
        <f t="shared" si="1"/>
        <v>-75.433202906651758</v>
      </c>
      <c r="I5" t="s">
        <v>53</v>
      </c>
    </row>
    <row r="6" spans="1:9" x14ac:dyDescent="0.3">
      <c r="A6" s="16"/>
      <c r="B6" s="4" t="s">
        <v>6</v>
      </c>
      <c r="C6" s="5">
        <v>1707</v>
      </c>
      <c r="D6" s="5">
        <v>750</v>
      </c>
      <c r="E6" s="6">
        <f t="shared" si="0"/>
        <v>127.59999999999998</v>
      </c>
      <c r="F6" s="5">
        <v>8025</v>
      </c>
      <c r="G6" s="5">
        <v>689278</v>
      </c>
      <c r="H6" s="6">
        <f t="shared" si="1"/>
        <v>-98.835738265257262</v>
      </c>
      <c r="I6" t="s">
        <v>53</v>
      </c>
    </row>
    <row r="7" spans="1:9" x14ac:dyDescent="0.3">
      <c r="A7" s="16"/>
      <c r="B7" s="4" t="s">
        <v>7</v>
      </c>
      <c r="C7" s="5">
        <v>852</v>
      </c>
      <c r="D7" s="5">
        <v>578</v>
      </c>
      <c r="E7" s="6">
        <f t="shared" si="0"/>
        <v>47.404844290657437</v>
      </c>
      <c r="F7" s="5">
        <v>4252</v>
      </c>
      <c r="G7" s="5">
        <v>161129</v>
      </c>
      <c r="H7" s="6">
        <f t="shared" si="1"/>
        <v>-97.361120592816945</v>
      </c>
      <c r="I7" t="s">
        <v>53</v>
      </c>
    </row>
    <row r="8" spans="1:9" x14ac:dyDescent="0.3">
      <c r="A8" s="16"/>
      <c r="B8" s="4" t="s">
        <v>8</v>
      </c>
      <c r="C8" s="5">
        <v>772</v>
      </c>
      <c r="D8" s="5">
        <v>323</v>
      </c>
      <c r="E8" s="6">
        <f t="shared" si="0"/>
        <v>139.00928792569661</v>
      </c>
      <c r="F8" s="5">
        <v>5171</v>
      </c>
      <c r="G8" s="5">
        <v>63323</v>
      </c>
      <c r="H8" s="6">
        <f t="shared" si="1"/>
        <v>-91.833930799235659</v>
      </c>
      <c r="I8" t="s">
        <v>53</v>
      </c>
    </row>
    <row r="9" spans="1:9" x14ac:dyDescent="0.3">
      <c r="A9" s="16"/>
      <c r="B9" s="4" t="s">
        <v>9</v>
      </c>
      <c r="C9" s="5">
        <v>77</v>
      </c>
      <c r="D9" s="5">
        <v>85</v>
      </c>
      <c r="E9" s="6">
        <f t="shared" si="0"/>
        <v>-9.4117647058823533</v>
      </c>
      <c r="F9" s="5">
        <v>759</v>
      </c>
      <c r="G9" s="5">
        <v>49317</v>
      </c>
      <c r="H9" s="6">
        <f t="shared" si="1"/>
        <v>-98.46097694506966</v>
      </c>
      <c r="I9" t="s">
        <v>53</v>
      </c>
    </row>
    <row r="10" spans="1:9" x14ac:dyDescent="0.3">
      <c r="A10" s="16"/>
      <c r="B10" s="4" t="s">
        <v>10</v>
      </c>
      <c r="C10" s="5">
        <v>657</v>
      </c>
      <c r="D10" s="5">
        <v>155</v>
      </c>
      <c r="E10" s="6">
        <f t="shared" si="0"/>
        <v>323.87096774193543</v>
      </c>
      <c r="F10" s="5">
        <v>3944</v>
      </c>
      <c r="G10" s="5">
        <v>125467</v>
      </c>
      <c r="H10" s="6">
        <f t="shared" si="1"/>
        <v>-96.856543951796098</v>
      </c>
      <c r="I10" t="s">
        <v>53</v>
      </c>
    </row>
    <row r="11" spans="1:9" x14ac:dyDescent="0.3">
      <c r="A11" s="16"/>
      <c r="B11" s="4" t="s">
        <v>11</v>
      </c>
      <c r="C11" s="5">
        <v>165</v>
      </c>
      <c r="D11" s="5">
        <v>28</v>
      </c>
      <c r="E11" s="6">
        <f t="shared" si="0"/>
        <v>489.28571428571433</v>
      </c>
      <c r="F11" s="5">
        <v>931</v>
      </c>
      <c r="G11" s="5">
        <v>48715</v>
      </c>
      <c r="H11" s="6">
        <f t="shared" si="1"/>
        <v>-98.088884327209286</v>
      </c>
      <c r="I11" t="s">
        <v>53</v>
      </c>
    </row>
    <row r="12" spans="1:9" x14ac:dyDescent="0.3">
      <c r="A12" s="16"/>
      <c r="B12" s="4" t="s">
        <v>12</v>
      </c>
      <c r="C12" s="5">
        <v>1</v>
      </c>
      <c r="D12" s="5">
        <v>272</v>
      </c>
      <c r="E12" s="6">
        <f t="shared" si="0"/>
        <v>-99.632352941176478</v>
      </c>
      <c r="F12" s="5">
        <v>1586</v>
      </c>
      <c r="G12" s="5">
        <v>28604</v>
      </c>
      <c r="H12" s="6">
        <f t="shared" si="1"/>
        <v>-94.455320934135088</v>
      </c>
      <c r="I12" t="s">
        <v>53</v>
      </c>
    </row>
    <row r="13" spans="1:9" x14ac:dyDescent="0.3">
      <c r="A13" s="16"/>
      <c r="B13" s="4" t="s">
        <v>13</v>
      </c>
      <c r="C13" s="5">
        <v>3</v>
      </c>
      <c r="D13" s="5">
        <v>0</v>
      </c>
      <c r="E13" s="6">
        <f t="shared" si="0"/>
        <v>0</v>
      </c>
      <c r="F13" s="5">
        <v>27</v>
      </c>
      <c r="G13" s="5">
        <v>1587</v>
      </c>
      <c r="H13" s="6">
        <f t="shared" si="1"/>
        <v>-98.298676748582224</v>
      </c>
      <c r="I13" t="s">
        <v>53</v>
      </c>
    </row>
    <row r="14" spans="1:9" x14ac:dyDescent="0.3">
      <c r="A14" s="16"/>
      <c r="B14" s="4" t="s">
        <v>14</v>
      </c>
      <c r="C14" s="5">
        <v>687</v>
      </c>
      <c r="D14" s="5">
        <v>290</v>
      </c>
      <c r="E14" s="6">
        <f t="shared" si="0"/>
        <v>136.89655172413794</v>
      </c>
      <c r="F14" s="5">
        <v>7100</v>
      </c>
      <c r="G14" s="5">
        <v>153956</v>
      </c>
      <c r="H14" s="6">
        <f t="shared" si="1"/>
        <v>-95.388292758970096</v>
      </c>
      <c r="I14" t="s">
        <v>53</v>
      </c>
    </row>
    <row r="15" spans="1:9" x14ac:dyDescent="0.3">
      <c r="A15" s="16"/>
      <c r="B15" s="4" t="s">
        <v>15</v>
      </c>
      <c r="C15" s="5">
        <v>4</v>
      </c>
      <c r="D15" s="5">
        <v>23</v>
      </c>
      <c r="E15" s="6">
        <f t="shared" si="0"/>
        <v>-82.608695652173907</v>
      </c>
      <c r="F15" s="5">
        <v>143</v>
      </c>
      <c r="G15" s="5">
        <v>5238</v>
      </c>
      <c r="H15" s="6">
        <f t="shared" si="1"/>
        <v>-97.269950362733866</v>
      </c>
      <c r="I15" t="s">
        <v>53</v>
      </c>
    </row>
    <row r="16" spans="1:9" x14ac:dyDescent="0.3">
      <c r="A16" s="16"/>
      <c r="B16" s="4" t="s">
        <v>16</v>
      </c>
      <c r="C16" s="5">
        <v>260</v>
      </c>
      <c r="D16" s="5">
        <v>353</v>
      </c>
      <c r="E16" s="6">
        <f t="shared" si="0"/>
        <v>-26.345609065155806</v>
      </c>
      <c r="F16" s="5">
        <v>1552</v>
      </c>
      <c r="G16" s="5">
        <v>14695</v>
      </c>
      <c r="H16" s="6">
        <f t="shared" si="1"/>
        <v>-89.438584552568898</v>
      </c>
      <c r="I16" t="s">
        <v>53</v>
      </c>
    </row>
    <row r="17" spans="1:9" x14ac:dyDescent="0.3">
      <c r="A17" s="16"/>
      <c r="B17" s="4" t="s">
        <v>17</v>
      </c>
      <c r="C17" s="5">
        <v>524</v>
      </c>
      <c r="D17" s="5">
        <v>347</v>
      </c>
      <c r="E17" s="6">
        <f t="shared" si="0"/>
        <v>51.00864553314122</v>
      </c>
      <c r="F17" s="5">
        <v>3448</v>
      </c>
      <c r="G17" s="5">
        <v>23680</v>
      </c>
      <c r="H17" s="6">
        <f t="shared" si="1"/>
        <v>-85.439189189189193</v>
      </c>
      <c r="I17" t="s">
        <v>53</v>
      </c>
    </row>
    <row r="18" spans="1:9" x14ac:dyDescent="0.3">
      <c r="A18" s="16"/>
      <c r="B18" s="4" t="s">
        <v>18</v>
      </c>
      <c r="C18" s="5">
        <v>758</v>
      </c>
      <c r="D18" s="5">
        <v>3</v>
      </c>
      <c r="E18" s="6">
        <f t="shared" si="0"/>
        <v>25166.666666666664</v>
      </c>
      <c r="F18" s="5">
        <v>3292</v>
      </c>
      <c r="G18" s="5">
        <v>13986</v>
      </c>
      <c r="H18" s="6">
        <f t="shared" si="1"/>
        <v>-76.462176462176458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7</v>
      </c>
      <c r="D19" s="5">
        <f>D20-D3-D4-D5-D6-D7-D8-D9-D10-D11-D12-D13-D14-D15-D16-D17-D18</f>
        <v>13</v>
      </c>
      <c r="E19" s="6">
        <f t="shared" si="0"/>
        <v>-46.153846153846153</v>
      </c>
      <c r="F19" s="5">
        <f>F20-F3-F4-F5-F6-F7-F8-F9-F10-F11-F12-F13-F14-F15-F16-F17-F18</f>
        <v>122</v>
      </c>
      <c r="G19" s="5">
        <f>G20-G3-G4-G5-G6-G7-G8-G9-G10-G11-G12-G13-G14-G15-G16-G17-G18</f>
        <v>2889</v>
      </c>
      <c r="H19" s="6">
        <f t="shared" si="1"/>
        <v>-95.777085496711663</v>
      </c>
      <c r="I19" t="s">
        <v>53</v>
      </c>
    </row>
    <row r="20" spans="1:9" x14ac:dyDescent="0.3">
      <c r="A20" s="17"/>
      <c r="B20" s="4" t="s">
        <v>20</v>
      </c>
      <c r="C20" s="5">
        <v>18872</v>
      </c>
      <c r="D20" s="5">
        <v>21512</v>
      </c>
      <c r="E20" s="6">
        <f t="shared" si="0"/>
        <v>-12.272220156191892</v>
      </c>
      <c r="F20" s="5">
        <v>144565</v>
      </c>
      <c r="G20" s="5">
        <v>1931940</v>
      </c>
      <c r="H20" s="6">
        <f t="shared" si="1"/>
        <v>-92.517107156536952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15955</v>
      </c>
      <c r="D21" s="5">
        <v>3914</v>
      </c>
      <c r="E21" s="6">
        <f t="shared" si="0"/>
        <v>307.63924374041903</v>
      </c>
      <c r="F21" s="5">
        <v>62123</v>
      </c>
      <c r="G21" s="5">
        <v>120610</v>
      </c>
      <c r="H21" s="6">
        <f t="shared" si="1"/>
        <v>-48.49266229997513</v>
      </c>
      <c r="I21" t="s">
        <v>53</v>
      </c>
    </row>
    <row r="22" spans="1:9" x14ac:dyDescent="0.3">
      <c r="A22" s="16"/>
      <c r="B22" s="4" t="s">
        <v>23</v>
      </c>
      <c r="C22" s="5">
        <v>1215</v>
      </c>
      <c r="D22" s="5">
        <v>1157</v>
      </c>
      <c r="E22" s="6">
        <f t="shared" si="0"/>
        <v>5.0129645635263564</v>
      </c>
      <c r="F22" s="5">
        <v>5304</v>
      </c>
      <c r="G22" s="5">
        <v>26941</v>
      </c>
      <c r="H22" s="6">
        <f t="shared" si="1"/>
        <v>-80.312534798262874</v>
      </c>
      <c r="I22" t="s">
        <v>53</v>
      </c>
    </row>
    <row r="23" spans="1:9" x14ac:dyDescent="0.3">
      <c r="A23" s="16"/>
      <c r="B23" s="4" t="s">
        <v>24</v>
      </c>
      <c r="C23" s="5">
        <f>C24-C21-C22</f>
        <v>5</v>
      </c>
      <c r="D23" s="5">
        <f>D24-D21-D22</f>
        <v>0</v>
      </c>
      <c r="E23" s="6">
        <f t="shared" si="0"/>
        <v>0</v>
      </c>
      <c r="F23" s="5">
        <f>F24-F21-F22</f>
        <v>19</v>
      </c>
      <c r="G23" s="5">
        <f>G24-G21-G22</f>
        <v>2</v>
      </c>
      <c r="H23" s="6">
        <f t="shared" si="1"/>
        <v>850</v>
      </c>
      <c r="I23" t="s">
        <v>53</v>
      </c>
    </row>
    <row r="24" spans="1:9" x14ac:dyDescent="0.3">
      <c r="A24" s="17"/>
      <c r="B24" s="4" t="s">
        <v>25</v>
      </c>
      <c r="C24" s="5">
        <v>17175</v>
      </c>
      <c r="D24" s="5">
        <v>5071</v>
      </c>
      <c r="E24" s="6">
        <f t="shared" si="0"/>
        <v>238.69059357128771</v>
      </c>
      <c r="F24" s="5">
        <v>67446</v>
      </c>
      <c r="G24" s="5">
        <v>147553</v>
      </c>
      <c r="H24" s="6">
        <f t="shared" si="1"/>
        <v>-54.290322799265354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149</v>
      </c>
      <c r="D25" s="5">
        <v>181</v>
      </c>
      <c r="E25" s="6">
        <f t="shared" si="0"/>
        <v>-17.679558011049721</v>
      </c>
      <c r="F25" s="5">
        <v>692</v>
      </c>
      <c r="G25" s="5">
        <v>11747</v>
      </c>
      <c r="H25" s="6">
        <f t="shared" si="1"/>
        <v>-94.109134247041794</v>
      </c>
      <c r="I25" t="s">
        <v>53</v>
      </c>
    </row>
    <row r="26" spans="1:9" x14ac:dyDescent="0.3">
      <c r="A26" s="16"/>
      <c r="B26" s="4" t="s">
        <v>28</v>
      </c>
      <c r="C26" s="5">
        <v>184</v>
      </c>
      <c r="D26" s="5">
        <v>339</v>
      </c>
      <c r="E26" s="6">
        <f t="shared" si="0"/>
        <v>-45.722713864306783</v>
      </c>
      <c r="F26" s="5">
        <v>1139</v>
      </c>
      <c r="G26" s="5">
        <v>10390</v>
      </c>
      <c r="H26" s="6">
        <f t="shared" si="1"/>
        <v>-89.037536092396536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1</v>
      </c>
      <c r="E27" s="6">
        <f t="shared" si="0"/>
        <v>-100</v>
      </c>
      <c r="F27" s="5">
        <v>3</v>
      </c>
      <c r="G27" s="5">
        <v>2503</v>
      </c>
      <c r="H27" s="6">
        <f t="shared" si="1"/>
        <v>-99.88014382740711</v>
      </c>
      <c r="I27" t="s">
        <v>53</v>
      </c>
    </row>
    <row r="28" spans="1:9" x14ac:dyDescent="0.3">
      <c r="A28" s="16"/>
      <c r="B28" s="4" t="s">
        <v>30</v>
      </c>
      <c r="C28" s="5">
        <v>123</v>
      </c>
      <c r="D28" s="5">
        <v>260</v>
      </c>
      <c r="E28" s="6">
        <f t="shared" si="0"/>
        <v>-52.692307692307693</v>
      </c>
      <c r="F28" s="5">
        <v>560</v>
      </c>
      <c r="G28" s="5">
        <v>10139</v>
      </c>
      <c r="H28" s="6">
        <f t="shared" si="1"/>
        <v>-94.476772857283748</v>
      </c>
      <c r="I28" t="s">
        <v>53</v>
      </c>
    </row>
    <row r="29" spans="1:9" x14ac:dyDescent="0.3">
      <c r="A29" s="16"/>
      <c r="B29" s="4" t="s">
        <v>31</v>
      </c>
      <c r="C29" s="5">
        <v>2</v>
      </c>
      <c r="D29" s="5">
        <v>2</v>
      </c>
      <c r="E29" s="6">
        <f t="shared" si="0"/>
        <v>0</v>
      </c>
      <c r="F29" s="5">
        <v>19</v>
      </c>
      <c r="G29" s="5">
        <v>12</v>
      </c>
      <c r="H29" s="6">
        <f t="shared" si="1"/>
        <v>58.333333333333329</v>
      </c>
      <c r="I29" t="s">
        <v>53</v>
      </c>
    </row>
    <row r="30" spans="1:9" x14ac:dyDescent="0.3">
      <c r="A30" s="16"/>
      <c r="B30" s="4" t="s">
        <v>32</v>
      </c>
      <c r="C30" s="5">
        <v>1</v>
      </c>
      <c r="D30" s="5">
        <v>432</v>
      </c>
      <c r="E30" s="6">
        <f t="shared" si="0"/>
        <v>-99.768518518518519</v>
      </c>
      <c r="F30" s="5">
        <v>724</v>
      </c>
      <c r="G30" s="5">
        <v>6591</v>
      </c>
      <c r="H30" s="6">
        <f t="shared" si="1"/>
        <v>-89.015323926566523</v>
      </c>
      <c r="I30" t="s">
        <v>53</v>
      </c>
    </row>
    <row r="31" spans="1:9" x14ac:dyDescent="0.3">
      <c r="A31" s="16"/>
      <c r="B31" s="4" t="s">
        <v>33</v>
      </c>
      <c r="C31" s="5">
        <v>16</v>
      </c>
      <c r="D31" s="5">
        <v>16</v>
      </c>
      <c r="E31" s="6">
        <f t="shared" si="0"/>
        <v>0</v>
      </c>
      <c r="F31" s="5">
        <v>22</v>
      </c>
      <c r="G31" s="5">
        <v>10836</v>
      </c>
      <c r="H31" s="6">
        <f t="shared" si="1"/>
        <v>-99.79697305278701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24</v>
      </c>
      <c r="D32" s="5">
        <f>D33-D25-D26-D27-D28-D29-D30-D31</f>
        <v>9</v>
      </c>
      <c r="E32" s="6">
        <f t="shared" si="0"/>
        <v>166.66666666666666</v>
      </c>
      <c r="F32" s="5">
        <f>F33-F25-F26-F27-F28-F29-F30-F31</f>
        <v>108</v>
      </c>
      <c r="G32" s="5">
        <f>G33-G25-G26-G27-G28-G29-G30-G31</f>
        <v>44</v>
      </c>
      <c r="H32" s="6">
        <f t="shared" si="1"/>
        <v>145.45454545454547</v>
      </c>
      <c r="I32" t="s">
        <v>53</v>
      </c>
    </row>
    <row r="33" spans="1:9" x14ac:dyDescent="0.3">
      <c r="A33" s="17"/>
      <c r="B33" s="4" t="s">
        <v>35</v>
      </c>
      <c r="C33" s="5">
        <v>499</v>
      </c>
      <c r="D33" s="5">
        <v>1240</v>
      </c>
      <c r="E33" s="6">
        <f t="shared" si="0"/>
        <v>-59.758064516129039</v>
      </c>
      <c r="F33" s="5">
        <v>3267</v>
      </c>
      <c r="G33" s="5">
        <v>52262</v>
      </c>
      <c r="H33" s="6">
        <f t="shared" si="1"/>
        <v>-93.748804102407107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223</v>
      </c>
      <c r="D34" s="5">
        <v>158</v>
      </c>
      <c r="E34" s="6">
        <f t="shared" si="0"/>
        <v>41.139240506329109</v>
      </c>
      <c r="F34" s="5">
        <v>963</v>
      </c>
      <c r="G34" s="5">
        <v>39541</v>
      </c>
      <c r="H34" s="6">
        <f t="shared" si="1"/>
        <v>-97.564553248526835</v>
      </c>
      <c r="I34" t="s">
        <v>53</v>
      </c>
    </row>
    <row r="35" spans="1:9" x14ac:dyDescent="0.3">
      <c r="A35" s="16"/>
      <c r="B35" s="4" t="s">
        <v>38</v>
      </c>
      <c r="C35" s="5">
        <v>58</v>
      </c>
      <c r="D35" s="5">
        <v>1</v>
      </c>
      <c r="E35" s="6">
        <f t="shared" si="0"/>
        <v>5700</v>
      </c>
      <c r="F35" s="5">
        <v>306</v>
      </c>
      <c r="G35" s="5">
        <v>9498</v>
      </c>
      <c r="H35" s="6">
        <f t="shared" si="1"/>
        <v>-96.778269109286157</v>
      </c>
      <c r="I35" t="s">
        <v>53</v>
      </c>
    </row>
    <row r="36" spans="1:9" x14ac:dyDescent="0.3">
      <c r="A36" s="16"/>
      <c r="B36" s="4" t="s">
        <v>47</v>
      </c>
      <c r="C36" s="5">
        <v>0</v>
      </c>
      <c r="D36" s="5">
        <v>1</v>
      </c>
      <c r="E36" s="6">
        <f t="shared" si="0"/>
        <v>-100</v>
      </c>
      <c r="F36" s="5">
        <v>360</v>
      </c>
      <c r="G36" s="5">
        <v>2571</v>
      </c>
      <c r="H36" s="6">
        <f t="shared" si="1"/>
        <v>-85.997666277712952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5</v>
      </c>
      <c r="D37" s="5">
        <f>D38-D34-D35-D36</f>
        <v>0</v>
      </c>
      <c r="E37" s="6">
        <f t="shared" si="0"/>
        <v>0</v>
      </c>
      <c r="F37" s="5">
        <f>F38-F34-F35-F36</f>
        <v>73</v>
      </c>
      <c r="G37" s="5">
        <f>G38-G34-G35-G36</f>
        <v>48</v>
      </c>
      <c r="H37" s="6">
        <f t="shared" si="1"/>
        <v>52.083333333333329</v>
      </c>
      <c r="I37" t="s">
        <v>53</v>
      </c>
    </row>
    <row r="38" spans="1:9" x14ac:dyDescent="0.3">
      <c r="A38" s="16"/>
      <c r="B38" s="7" t="s">
        <v>40</v>
      </c>
      <c r="C38" s="5">
        <v>286</v>
      </c>
      <c r="D38" s="5">
        <v>160</v>
      </c>
      <c r="E38" s="6">
        <f t="shared" si="0"/>
        <v>78.750000000000014</v>
      </c>
      <c r="F38" s="5">
        <v>1702</v>
      </c>
      <c r="G38" s="5">
        <v>51658</v>
      </c>
      <c r="H38" s="6">
        <f t="shared" si="1"/>
        <v>-96.705253784505786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6</v>
      </c>
      <c r="G39" s="5">
        <v>1</v>
      </c>
      <c r="H39" s="6">
        <f t="shared" si="1"/>
        <v>500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11</v>
      </c>
      <c r="D40" s="5">
        <f>D41-D39</f>
        <v>1</v>
      </c>
      <c r="E40" s="6">
        <f t="shared" si="0"/>
        <v>1000</v>
      </c>
      <c r="F40" s="5">
        <f>F41-F39</f>
        <v>18</v>
      </c>
      <c r="G40" s="5">
        <f>G41-G39</f>
        <v>3</v>
      </c>
      <c r="H40" s="6">
        <f t="shared" si="1"/>
        <v>500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11</v>
      </c>
      <c r="D41" s="5">
        <v>1</v>
      </c>
      <c r="E41" s="6">
        <f t="shared" si="0"/>
        <v>1000</v>
      </c>
      <c r="F41" s="5">
        <v>24</v>
      </c>
      <c r="G41" s="5">
        <v>4</v>
      </c>
      <c r="H41" s="6">
        <f t="shared" si="1"/>
        <v>500</v>
      </c>
      <c r="I41" t="s">
        <v>53</v>
      </c>
    </row>
    <row r="42" spans="1:9" x14ac:dyDescent="0.3">
      <c r="A42" s="9"/>
      <c r="B42" s="4" t="s">
        <v>45</v>
      </c>
      <c r="C42" s="5">
        <v>108</v>
      </c>
      <c r="D42" s="5">
        <v>122</v>
      </c>
      <c r="E42" s="6">
        <f t="shared" si="0"/>
        <v>-11.475409836065575</v>
      </c>
      <c r="F42" s="5">
        <v>443</v>
      </c>
      <c r="G42" s="5">
        <v>8365</v>
      </c>
      <c r="H42" s="6">
        <f t="shared" si="1"/>
        <v>-94.704124327555292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36951</v>
      </c>
      <c r="D43" s="5">
        <f>D20+D24+D33+D38+D41+D42</f>
        <v>28106</v>
      </c>
      <c r="E43" s="6">
        <f t="shared" si="0"/>
        <v>31.47014872269267</v>
      </c>
      <c r="F43" s="5">
        <f>F20+F24+F33+F38+F41+F42</f>
        <v>217447</v>
      </c>
      <c r="G43" s="5">
        <f>G20+G24+G33+G38+G41+G42</f>
        <v>2191782</v>
      </c>
      <c r="H43" s="6">
        <f t="shared" si="1"/>
        <v>-90.078985957545044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陳柏宇</cp:lastModifiedBy>
  <cp:lastPrinted>2018-08-24T11:06:16Z</cp:lastPrinted>
  <dcterms:created xsi:type="dcterms:W3CDTF">2018-08-16T05:50:32Z</dcterms:created>
  <dcterms:modified xsi:type="dcterms:W3CDTF">2021-08-25T01:05:46Z</dcterms:modified>
</cp:coreProperties>
</file>