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15日公告 及 25日上傳行政資訊網 入出境\15日公告-每月25日下午4點20分上傳(上傳行政資訊網7個檔案 月報表)\11108\"/>
    </mc:Choice>
  </mc:AlternateContent>
  <xr:revisionPtr revIDLastSave="0" documentId="13_ncr:1_{4B238BEA-F6E5-4358-8C3F-472A51511A0C}" xr6:coauthVersionLast="36" xr6:coauthVersionMax="36" xr10:uidLastSave="{00000000-0000-0000-0000-000000000000}"/>
  <bookViews>
    <workbookView xWindow="726" yWindow="388" windowWidth="18069" windowHeight="6424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20" i="2"/>
  <c r="H21" i="2"/>
  <c r="H22" i="2"/>
  <c r="F23" i="2"/>
  <c r="H23" i="2" s="1"/>
  <c r="G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H19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<sst xmlns="http://schemas.openxmlformats.org/spreadsheetml/2006/main" count="96" uniqueCount="55">
  <si>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</si>
  <si>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</si>
  <si>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</si>
  <si>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</si>
  <si>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</si>
  <si>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</si>
  <si>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</si>
  <si>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</si>
  <si>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</si>
  <si>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</si>
  <si>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</si>
  <si>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</si>
  <si>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</si>
  <si>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</si>
  <si>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</si>
  <si>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</si>
  <si>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</si>
  <si>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</si>
  <si>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</si>
  <si>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</si>
  <si>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</si>
  <si>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</si>
  <si>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</si>
  <si>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</si>
  <si>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</si>
  <si>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</si>
  <si>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</si>
  <si>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</si>
  <si>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</si>
  <si>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</si>
  <si>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</si>
  <si>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</si>
  <si>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</si>
  <si>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</si>
  <si>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</si>
  <si>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</si>
  <si>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</si>
  <si>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</si>
  <si>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</si>
  <si>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</si>
  <si>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</si>
  <si>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</si>
  <si>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</si>
  <si>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</si>
  <si>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</si>
  <si>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</si>
  <si>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</si>
  <si>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</si>
  <si>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111年8月及1至8月中華民國國民出國人次及成長率－按目的地分
Table 2-2 Outbound Departures of Nationals of the Republic
of China by Destination, August &amp; January-August,2022</t>
  </si>
  <si>
    <t>111年8月
August, 2022</t>
  </si>
  <si>
    <t>110年8月
August, 2021</t>
  </si>
  <si>
    <t>111年1-8月
Jan.-Aug., 2022</t>
  </si>
  <si>
    <t>110年1-8月
Jan.-Aug., 2021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</si>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</sst>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pane ySplit="2" topLeftCell="A3" activePane="bottomLeft" state="frozen"/>
      <selection pane="bottomLeft" activeCell="A44" sqref="A44"/>
    </sheetView>
  </sheetViews>
  <sheetFormatPr defaultRowHeight="16.3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150000000000006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.1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3940</v>
      </c>
      <c r="D3" s="5">
        <v>1097</v>
      </c>
      <c r="E3" s="6">
        <f>IF(D3=0,0,((C3/D3)-1)*100)</f>
        <v>259.1613491340018</v>
      </c>
      <c r="F3" s="5">
        <v>13430</v>
      </c>
      <c r="G3" s="5">
        <v>8652</v>
      </c>
      <c r="H3" s="6">
        <f>IF(G3=0,0,((F3/G3)-1)*100)</f>
        <v>55.224225612575118</v>
      </c>
      <c r="I3" t="s">
        <v>53</v>
      </c>
    </row>
    <row r="4" spans="1:9" x14ac:dyDescent="0.3">
      <c r="A4" s="16"/>
      <c r="B4" s="4" t="s">
        <v>4</v>
      </c>
      <c r="C4" s="5">
        <v>527</v>
      </c>
      <c r="D4" s="5">
        <v>178</v>
      </c>
      <c r="E4" s="6">
        <f t="shared" ref="E4:E43" si="0">IF(D4=0,0,((C4/D4)-1)*100)</f>
        <v>196.06741573033707</v>
      </c>
      <c r="F4" s="5">
        <v>3465</v>
      </c>
      <c r="G4" s="5">
        <v>10694</v>
      </c>
      <c r="H4" s="6">
        <f t="shared" ref="H4:H43" si="1">IF(G4=0,0,((F4/G4)-1)*100)</f>
        <v>-67.598653450533007</v>
      </c>
      <c r="I4" t="s">
        <v>53</v>
      </c>
    </row>
    <row r="5" spans="1:9" x14ac:dyDescent="0.3">
      <c r="A5" s="16"/>
      <c r="B5" s="4" t="s">
        <v>5</v>
      </c>
      <c r="C5" s="5">
        <v>19063</v>
      </c>
      <c r="D5" s="5">
        <v>9233</v>
      </c>
      <c r="E5" s="6">
        <f t="shared" si="0"/>
        <v>106.46593739846205</v>
      </c>
      <c r="F5" s="5">
        <v>103855</v>
      </c>
      <c r="G5" s="5">
        <v>95375</v>
      </c>
      <c r="H5" s="6">
        <f t="shared" si="1"/>
        <v>8.8912188728702546</v>
      </c>
      <c r="I5" t="s">
        <v>53</v>
      </c>
    </row>
    <row r="6" spans="1:9" x14ac:dyDescent="0.3">
      <c r="A6" s="16"/>
      <c r="B6" s="4" t="s">
        <v>6</v>
      </c>
      <c r="C6" s="5">
        <v>8523</v>
      </c>
      <c r="D6" s="5">
        <v>1345</v>
      </c>
      <c r="E6" s="6">
        <f t="shared" si="0"/>
        <v>533.68029739776955</v>
      </c>
      <c r="F6" s="5">
        <v>32067</v>
      </c>
      <c r="G6" s="5">
        <v>9370</v>
      </c>
      <c r="H6" s="6">
        <f t="shared" si="1"/>
        <v>242.23052294557098</v>
      </c>
      <c r="I6" t="s">
        <v>53</v>
      </c>
    </row>
    <row r="7" spans="1:9" x14ac:dyDescent="0.3">
      <c r="A7" s="16"/>
      <c r="B7" s="4" t="s">
        <v>7</v>
      </c>
      <c r="C7" s="5">
        <v>5240</v>
      </c>
      <c r="D7" s="5">
        <v>1364</v>
      </c>
      <c r="E7" s="6">
        <f t="shared" si="0"/>
        <v>284.16422287390031</v>
      </c>
      <c r="F7" s="5">
        <v>14107</v>
      </c>
      <c r="G7" s="5">
        <v>5616</v>
      </c>
      <c r="H7" s="6">
        <f t="shared" si="1"/>
        <v>151.19301994301995</v>
      </c>
      <c r="I7" t="s">
        <v>53</v>
      </c>
    </row>
    <row r="8" spans="1:9" x14ac:dyDescent="0.3">
      <c r="A8" s="16"/>
      <c r="B8" s="4" t="s">
        <v>8</v>
      </c>
      <c r="C8" s="5">
        <v>7623</v>
      </c>
      <c r="D8" s="5">
        <v>1727</v>
      </c>
      <c r="E8" s="6">
        <f t="shared" si="0"/>
        <v>341.40127388535035</v>
      </c>
      <c r="F8" s="5">
        <v>31778</v>
      </c>
      <c r="G8" s="5">
        <v>6898</v>
      </c>
      <c r="H8" s="6">
        <f t="shared" si="1"/>
        <v>360.68425630617566</v>
      </c>
      <c r="I8" t="s">
        <v>53</v>
      </c>
    </row>
    <row r="9" spans="1:9" x14ac:dyDescent="0.3">
      <c r="A9" s="16"/>
      <c r="B9" s="4" t="s">
        <v>9</v>
      </c>
      <c r="C9" s="5">
        <v>2632</v>
      </c>
      <c r="D9" s="5">
        <v>77</v>
      </c>
      <c r="E9" s="6">
        <f t="shared" si="0"/>
        <v>3318.181818181818</v>
      </c>
      <c r="F9" s="5">
        <v>7650</v>
      </c>
      <c r="G9" s="5">
        <v>836</v>
      </c>
      <c r="H9" s="6">
        <f t="shared" si="1"/>
        <v>815.07177033492826</v>
      </c>
      <c r="I9" t="s">
        <v>53</v>
      </c>
    </row>
    <row r="10" spans="1:9" x14ac:dyDescent="0.3">
      <c r="A10" s="16"/>
      <c r="B10" s="4" t="s">
        <v>10</v>
      </c>
      <c r="C10" s="5">
        <v>9238</v>
      </c>
      <c r="D10" s="5">
        <v>793</v>
      </c>
      <c r="E10" s="6">
        <f t="shared" si="0"/>
        <v>1064.9432534678435</v>
      </c>
      <c r="F10" s="5">
        <v>25800</v>
      </c>
      <c r="G10" s="5">
        <v>4737</v>
      </c>
      <c r="H10" s="6">
        <f t="shared" si="1"/>
        <v>444.64851171627612</v>
      </c>
      <c r="I10" t="s">
        <v>53</v>
      </c>
    </row>
    <row r="11" spans="1:9" x14ac:dyDescent="0.3">
      <c r="A11" s="16"/>
      <c r="B11" s="4" t="s">
        <v>11</v>
      </c>
      <c r="C11" s="5">
        <v>3124</v>
      </c>
      <c r="D11" s="5">
        <v>189</v>
      </c>
      <c r="E11" s="6">
        <f t="shared" si="0"/>
        <v>1552.9100529100529</v>
      </c>
      <c r="F11" s="5">
        <v>10787</v>
      </c>
      <c r="G11" s="5">
        <v>1120</v>
      </c>
      <c r="H11" s="6">
        <f t="shared" si="1"/>
        <v>863.125</v>
      </c>
      <c r="I11" t="s">
        <v>53</v>
      </c>
    </row>
    <row r="12" spans="1:9" x14ac:dyDescent="0.3">
      <c r="A12" s="16"/>
      <c r="B12" s="4" t="s">
        <v>12</v>
      </c>
      <c r="C12" s="5">
        <v>1739</v>
      </c>
      <c r="D12" s="5">
        <v>3</v>
      </c>
      <c r="E12" s="6">
        <f t="shared" si="0"/>
        <v>57866.666666666664</v>
      </c>
      <c r="F12" s="5">
        <v>7137</v>
      </c>
      <c r="G12" s="5">
        <v>1589</v>
      </c>
      <c r="H12" s="6">
        <f t="shared" si="1"/>
        <v>349.15040906230337</v>
      </c>
      <c r="I12" t="s">
        <v>53</v>
      </c>
    </row>
    <row r="13" spans="1:9" x14ac:dyDescent="0.3">
      <c r="A13" s="16"/>
      <c r="B13" s="4" t="s">
        <v>13</v>
      </c>
      <c r="C13" s="5">
        <v>0</v>
      </c>
      <c r="D13" s="5">
        <v>3</v>
      </c>
      <c r="E13" s="6">
        <f t="shared" si="0"/>
        <v>-100</v>
      </c>
      <c r="F13" s="5">
        <v>27</v>
      </c>
      <c r="G13" s="5">
        <v>30</v>
      </c>
      <c r="H13" s="6">
        <f t="shared" si="1"/>
        <v>-9.9999999999999982</v>
      </c>
      <c r="I13" t="s">
        <v>53</v>
      </c>
    </row>
    <row r="14" spans="1:9" x14ac:dyDescent="0.3">
      <c r="A14" s="16"/>
      <c r="B14" s="4" t="s">
        <v>14</v>
      </c>
      <c r="C14" s="5">
        <v>13647</v>
      </c>
      <c r="D14" s="5">
        <v>340</v>
      </c>
      <c r="E14" s="6">
        <f t="shared" si="0"/>
        <v>3913.8235294117649</v>
      </c>
      <c r="F14" s="5">
        <v>56405</v>
      </c>
      <c r="G14" s="5">
        <v>7440</v>
      </c>
      <c r="H14" s="6">
        <f t="shared" si="1"/>
        <v>658.13172043010752</v>
      </c>
      <c r="I14" t="s">
        <v>53</v>
      </c>
    </row>
    <row r="15" spans="1:9" x14ac:dyDescent="0.3">
      <c r="A15" s="16"/>
      <c r="B15" s="4" t="s">
        <v>15</v>
      </c>
      <c r="C15" s="5">
        <v>224</v>
      </c>
      <c r="D15" s="5">
        <v>5</v>
      </c>
      <c r="E15" s="6">
        <f t="shared" si="0"/>
        <v>4380</v>
      </c>
      <c r="F15" s="5">
        <v>1201</v>
      </c>
      <c r="G15" s="5">
        <v>148</v>
      </c>
      <c r="H15" s="6">
        <f t="shared" si="1"/>
        <v>711.48648648648646</v>
      </c>
      <c r="I15" t="s">
        <v>53</v>
      </c>
    </row>
    <row r="16" spans="1:9" x14ac:dyDescent="0.3">
      <c r="A16" s="16"/>
      <c r="B16" s="4" t="s">
        <v>16</v>
      </c>
      <c r="C16" s="5">
        <v>1537</v>
      </c>
      <c r="D16" s="5">
        <v>235</v>
      </c>
      <c r="E16" s="6">
        <f t="shared" si="0"/>
        <v>554.04255319148933</v>
      </c>
      <c r="F16" s="5">
        <v>10184</v>
      </c>
      <c r="G16" s="5">
        <v>1787</v>
      </c>
      <c r="H16" s="6">
        <f t="shared" si="1"/>
        <v>469.89367655288197</v>
      </c>
      <c r="I16" t="s">
        <v>53</v>
      </c>
    </row>
    <row r="17" spans="1:9" x14ac:dyDescent="0.3">
      <c r="A17" s="16"/>
      <c r="B17" s="4" t="s">
        <v>17</v>
      </c>
      <c r="C17" s="5">
        <v>3884</v>
      </c>
      <c r="D17" s="5">
        <v>814</v>
      </c>
      <c r="E17" s="6">
        <f t="shared" si="0"/>
        <v>377.14987714987717</v>
      </c>
      <c r="F17" s="5">
        <v>14922</v>
      </c>
      <c r="G17" s="5">
        <v>4262</v>
      </c>
      <c r="H17" s="6">
        <f t="shared" si="1"/>
        <v>250.11731581417175</v>
      </c>
      <c r="I17" t="s">
        <v>53</v>
      </c>
    </row>
    <row r="18" spans="1:9" x14ac:dyDescent="0.3">
      <c r="A18" s="16"/>
      <c r="B18" s="4" t="s">
        <v>18</v>
      </c>
      <c r="C18" s="5">
        <v>2891</v>
      </c>
      <c r="D18" s="5">
        <v>1051</v>
      </c>
      <c r="E18" s="6">
        <f t="shared" si="0"/>
        <v>175.07136060894388</v>
      </c>
      <c r="F18" s="5">
        <v>14791</v>
      </c>
      <c r="G18" s="5">
        <v>4343</v>
      </c>
      <c r="H18" s="6">
        <f t="shared" si="1"/>
        <v>240.57103384757079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47</v>
      </c>
      <c r="D19" s="5">
        <f>D20-D3-D4-D5-D6-D7-D8-D9-D10-D11-D12-D13-D14-D15-D16-D17-D18</f>
        <v>28</v>
      </c>
      <c r="E19" s="6">
        <f t="shared" si="0"/>
        <v>67.857142857142861</v>
      </c>
      <c r="F19" s="5">
        <f>F20-F3-F4-F5-F6-F7-F8-F9-F10-F11-F12-F13-F14-F15-F16-F17-F18</f>
        <v>355</v>
      </c>
      <c r="G19" s="5">
        <f>G20-G3-G4-G5-G6-G7-G8-G9-G10-G11-G12-G13-G14-G15-G16-G17-G18</f>
        <v>150</v>
      </c>
      <c r="H19" s="6">
        <f t="shared" si="1"/>
        <v>136.66666666666666</v>
      </c>
      <c r="I19" t="s">
        <v>53</v>
      </c>
    </row>
    <row r="20" spans="1:9" x14ac:dyDescent="0.3">
      <c r="A20" s="17"/>
      <c r="B20" s="4" t="s">
        <v>20</v>
      </c>
      <c r="C20" s="5">
        <v>83879</v>
      </c>
      <c r="D20" s="5">
        <v>18482</v>
      </c>
      <c r="E20" s="6">
        <f t="shared" si="0"/>
        <v>353.84157558705766</v>
      </c>
      <c r="F20" s="5">
        <v>347961</v>
      </c>
      <c r="G20" s="5">
        <v>163047</v>
      </c>
      <c r="H20" s="6">
        <f t="shared" si="1"/>
        <v>113.41147031224126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30506</v>
      </c>
      <c r="D21" s="5">
        <v>16970</v>
      </c>
      <c r="E21" s="6">
        <f t="shared" si="0"/>
        <v>79.764289923394216</v>
      </c>
      <c r="F21" s="5">
        <v>115186</v>
      </c>
      <c r="G21" s="5">
        <v>79093</v>
      </c>
      <c r="H21" s="6">
        <f t="shared" si="1"/>
        <v>45.633621180129722</v>
      </c>
      <c r="I21" t="s">
        <v>53</v>
      </c>
    </row>
    <row r="22" spans="1:9" x14ac:dyDescent="0.3">
      <c r="A22" s="16"/>
      <c r="B22" s="4" t="s">
        <v>23</v>
      </c>
      <c r="C22" s="5">
        <v>5232</v>
      </c>
      <c r="D22" s="5">
        <v>1947</v>
      </c>
      <c r="E22" s="6">
        <f t="shared" si="0"/>
        <v>168.72110939907552</v>
      </c>
      <c r="F22" s="5">
        <v>17742</v>
      </c>
      <c r="G22" s="5">
        <v>7251</v>
      </c>
      <c r="H22" s="6">
        <f t="shared" si="1"/>
        <v>144.68349193214726</v>
      </c>
      <c r="I22" t="s">
        <v>53</v>
      </c>
    </row>
    <row r="23" spans="1:9" x14ac:dyDescent="0.3">
      <c r="A23" s="16"/>
      <c r="B23" s="4" t="s">
        <v>24</v>
      </c>
      <c r="C23" s="5">
        <f>C24-C21-C22</f>
        <v>16</v>
      </c>
      <c r="D23" s="5">
        <f>D24-D21-D22</f>
        <v>2</v>
      </c>
      <c r="E23" s="6">
        <f t="shared" si="0"/>
        <v>700</v>
      </c>
      <c r="F23" s="5">
        <f>F24-F21-F22</f>
        <v>94</v>
      </c>
      <c r="G23" s="5">
        <f>G24-G21-G22</f>
        <v>21</v>
      </c>
      <c r="H23" s="6">
        <f t="shared" si="1"/>
        <v>347.61904761904765</v>
      </c>
      <c r="I23" t="s">
        <v>53</v>
      </c>
    </row>
    <row r="24" spans="1:9" x14ac:dyDescent="0.3">
      <c r="A24" s="17"/>
      <c r="B24" s="4" t="s">
        <v>25</v>
      </c>
      <c r="C24" s="5">
        <v>35754</v>
      </c>
      <c r="D24" s="5">
        <v>18919</v>
      </c>
      <c r="E24" s="6">
        <f t="shared" si="0"/>
        <v>88.984618637348703</v>
      </c>
      <c r="F24" s="5">
        <v>133022</v>
      </c>
      <c r="G24" s="5">
        <v>86365</v>
      </c>
      <c r="H24" s="6">
        <f t="shared" si="1"/>
        <v>54.023041741446185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1586</v>
      </c>
      <c r="D25" s="5">
        <v>381</v>
      </c>
      <c r="E25" s="6">
        <f t="shared" si="0"/>
        <v>316.27296587926514</v>
      </c>
      <c r="F25" s="5">
        <v>3841</v>
      </c>
      <c r="G25" s="5">
        <v>1073</v>
      </c>
      <c r="H25" s="6">
        <f t="shared" si="1"/>
        <v>257.96831314072693</v>
      </c>
      <c r="I25" t="s">
        <v>53</v>
      </c>
    </row>
    <row r="26" spans="1:9" x14ac:dyDescent="0.3">
      <c r="A26" s="16"/>
      <c r="B26" s="4" t="s">
        <v>28</v>
      </c>
      <c r="C26" s="5">
        <v>1656</v>
      </c>
      <c r="D26" s="5">
        <v>198</v>
      </c>
      <c r="E26" s="6">
        <f t="shared" si="0"/>
        <v>736.36363636363637</v>
      </c>
      <c r="F26" s="5">
        <v>5813</v>
      </c>
      <c r="G26" s="5">
        <v>1337</v>
      </c>
      <c r="H26" s="6">
        <f t="shared" si="1"/>
        <v>334.77935676888552</v>
      </c>
      <c r="I26" t="s">
        <v>53</v>
      </c>
    </row>
    <row r="27" spans="1:9" x14ac:dyDescent="0.3">
      <c r="A27" s="16"/>
      <c r="B27" s="4" t="s">
        <v>29</v>
      </c>
      <c r="C27" s="5">
        <v>41</v>
      </c>
      <c r="D27" s="5">
        <v>3</v>
      </c>
      <c r="E27" s="6">
        <f t="shared" si="0"/>
        <v>1266.6666666666665</v>
      </c>
      <c r="F27" s="5">
        <v>127</v>
      </c>
      <c r="G27" s="5">
        <v>6</v>
      </c>
      <c r="H27" s="6">
        <f t="shared" si="1"/>
        <v>2016.6666666666667</v>
      </c>
      <c r="I27" t="s">
        <v>53</v>
      </c>
    </row>
    <row r="28" spans="1:9" x14ac:dyDescent="0.3">
      <c r="A28" s="16"/>
      <c r="B28" s="4" t="s">
        <v>30</v>
      </c>
      <c r="C28" s="5">
        <v>1405</v>
      </c>
      <c r="D28" s="5">
        <v>256</v>
      </c>
      <c r="E28" s="6">
        <f t="shared" si="0"/>
        <v>448.828125</v>
      </c>
      <c r="F28" s="5">
        <v>3611</v>
      </c>
      <c r="G28" s="5">
        <v>816</v>
      </c>
      <c r="H28" s="6">
        <f t="shared" si="1"/>
        <v>342.52450980392155</v>
      </c>
      <c r="I28" t="s">
        <v>53</v>
      </c>
    </row>
    <row r="29" spans="1:9" x14ac:dyDescent="0.3">
      <c r="A29" s="16"/>
      <c r="B29" s="4" t="s">
        <v>31</v>
      </c>
      <c r="C29" s="5">
        <v>27</v>
      </c>
      <c r="D29" s="5">
        <v>4</v>
      </c>
      <c r="E29" s="6">
        <f t="shared" si="0"/>
        <v>575</v>
      </c>
      <c r="F29" s="5">
        <v>123</v>
      </c>
      <c r="G29" s="5">
        <v>23</v>
      </c>
      <c r="H29" s="6">
        <f t="shared" si="1"/>
        <v>434.78260869565213</v>
      </c>
      <c r="I29" t="s">
        <v>53</v>
      </c>
    </row>
    <row r="30" spans="1:9" x14ac:dyDescent="0.3">
      <c r="A30" s="16"/>
      <c r="B30" s="4" t="s">
        <v>32</v>
      </c>
      <c r="C30" s="5">
        <v>1183</v>
      </c>
      <c r="D30" s="5">
        <v>27</v>
      </c>
      <c r="E30" s="6">
        <f t="shared" si="0"/>
        <v>4281.4814814814818</v>
      </c>
      <c r="F30" s="5">
        <v>4400</v>
      </c>
      <c r="G30" s="5">
        <v>751</v>
      </c>
      <c r="H30" s="6">
        <f t="shared" si="1"/>
        <v>485.88548601864181</v>
      </c>
      <c r="I30" t="s">
        <v>53</v>
      </c>
    </row>
    <row r="31" spans="1:9" x14ac:dyDescent="0.3">
      <c r="A31" s="16"/>
      <c r="B31" s="4" t="s">
        <v>33</v>
      </c>
      <c r="C31" s="5">
        <v>14</v>
      </c>
      <c r="D31" s="5">
        <v>57</v>
      </c>
      <c r="E31" s="6">
        <f t="shared" si="0"/>
        <v>-75.438596491228068</v>
      </c>
      <c r="F31" s="5">
        <v>220</v>
      </c>
      <c r="G31" s="5">
        <v>79</v>
      </c>
      <c r="H31" s="6">
        <f t="shared" si="1"/>
        <v>178.48101265822785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221</v>
      </c>
      <c r="D32" s="5">
        <f>D33-D25-D26-D27-D28-D29-D30-D31</f>
        <v>152</v>
      </c>
      <c r="E32" s="6">
        <f t="shared" si="0"/>
        <v>45.394736842105267</v>
      </c>
      <c r="F32" s="5">
        <f>F33-F25-F26-F27-F28-F29-F30-F31</f>
        <v>575</v>
      </c>
      <c r="G32" s="5">
        <f>G33-G25-G26-G27-G28-G29-G30-G31</f>
        <v>260</v>
      </c>
      <c r="H32" s="6">
        <f t="shared" si="1"/>
        <v>121.15384615384616</v>
      </c>
      <c r="I32" t="s">
        <v>53</v>
      </c>
    </row>
    <row r="33" spans="1:9" x14ac:dyDescent="0.3">
      <c r="A33" s="17"/>
      <c r="B33" s="4" t="s">
        <v>35</v>
      </c>
      <c r="C33" s="5">
        <v>6133</v>
      </c>
      <c r="D33" s="5">
        <v>1078</v>
      </c>
      <c r="E33" s="6">
        <f t="shared" si="0"/>
        <v>468.92393320964754</v>
      </c>
      <c r="F33" s="5">
        <v>18710</v>
      </c>
      <c r="G33" s="5">
        <v>4345</v>
      </c>
      <c r="H33" s="6">
        <f t="shared" si="1"/>
        <v>330.60989643268124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2243</v>
      </c>
      <c r="D34" s="5">
        <v>150</v>
      </c>
      <c r="E34" s="6">
        <f t="shared" si="0"/>
        <v>1395.3333333333333</v>
      </c>
      <c r="F34" s="5">
        <v>10549</v>
      </c>
      <c r="G34" s="5">
        <v>1113</v>
      </c>
      <c r="H34" s="6">
        <f t="shared" si="1"/>
        <v>847.7987421383649</v>
      </c>
      <c r="I34" t="s">
        <v>53</v>
      </c>
    </row>
    <row r="35" spans="1:9" x14ac:dyDescent="0.3">
      <c r="A35" s="16"/>
      <c r="B35" s="4" t="s">
        <v>38</v>
      </c>
      <c r="C35" s="5">
        <v>549</v>
      </c>
      <c r="D35" s="5">
        <v>53</v>
      </c>
      <c r="E35" s="6">
        <f t="shared" si="0"/>
        <v>935.84905660377353</v>
      </c>
      <c r="F35" s="5">
        <v>2328</v>
      </c>
      <c r="G35" s="5">
        <v>359</v>
      </c>
      <c r="H35" s="6">
        <f t="shared" si="1"/>
        <v>548.46796657381617</v>
      </c>
      <c r="I35" t="s">
        <v>53</v>
      </c>
    </row>
    <row r="36" spans="1:9" x14ac:dyDescent="0.3">
      <c r="A36" s="16"/>
      <c r="B36" s="4" t="s">
        <v>47</v>
      </c>
      <c r="C36" s="5">
        <v>109</v>
      </c>
      <c r="D36" s="5">
        <v>659</v>
      </c>
      <c r="E36" s="6">
        <f t="shared" si="0"/>
        <v>-83.459787556904402</v>
      </c>
      <c r="F36" s="5">
        <v>266</v>
      </c>
      <c r="G36" s="5">
        <v>1019</v>
      </c>
      <c r="H36" s="6">
        <f t="shared" si="1"/>
        <v>-73.895976447497546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17</v>
      </c>
      <c r="D37" s="5">
        <f>D38-D34-D35-D36</f>
        <v>2</v>
      </c>
      <c r="E37" s="6">
        <f t="shared" si="0"/>
        <v>750</v>
      </c>
      <c r="F37" s="5">
        <f>F38-F34-F35-F36</f>
        <v>56</v>
      </c>
      <c r="G37" s="5">
        <f>G38-G34-G35-G36</f>
        <v>75</v>
      </c>
      <c r="H37" s="6">
        <f t="shared" si="1"/>
        <v>-25.333333333333329</v>
      </c>
      <c r="I37" t="s">
        <v>53</v>
      </c>
    </row>
    <row r="38" spans="1:9" x14ac:dyDescent="0.3">
      <c r="A38" s="16"/>
      <c r="B38" s="7" t="s">
        <v>40</v>
      </c>
      <c r="C38" s="5">
        <v>2918</v>
      </c>
      <c r="D38" s="5">
        <v>864</v>
      </c>
      <c r="E38" s="6">
        <f t="shared" si="0"/>
        <v>237.7314814814815</v>
      </c>
      <c r="F38" s="5">
        <v>13199</v>
      </c>
      <c r="G38" s="5">
        <v>2566</v>
      </c>
      <c r="H38" s="6">
        <f t="shared" si="1"/>
        <v>414.38035853468432</v>
      </c>
      <c r="I38" t="s">
        <v>53</v>
      </c>
    </row>
    <row r="39" spans="1:9" ht="20.05" customHeight="1" x14ac:dyDescent="0.3">
      <c r="A39" s="12" t="s">
        <v>41</v>
      </c>
      <c r="B39" s="8" t="s">
        <v>42</v>
      </c>
      <c r="C39" s="5">
        <v>5</v>
      </c>
      <c r="D39" s="5">
        <v>1</v>
      </c>
      <c r="E39" s="6">
        <f t="shared" si="0"/>
        <v>400</v>
      </c>
      <c r="F39" s="5">
        <v>42</v>
      </c>
      <c r="G39" s="5">
        <v>7</v>
      </c>
      <c r="H39" s="6">
        <f t="shared" si="1"/>
        <v>500</v>
      </c>
      <c r="I39" t="s">
        <v>53</v>
      </c>
    </row>
    <row r="40" spans="1:9" ht="20.05" customHeight="1" x14ac:dyDescent="0.3">
      <c r="A40" s="12"/>
      <c r="B40" s="8" t="s">
        <v>43</v>
      </c>
      <c r="C40" s="5">
        <f>C41-C39</f>
        <v>10</v>
      </c>
      <c r="D40" s="5">
        <f>D41-D39</f>
        <v>1</v>
      </c>
      <c r="E40" s="6">
        <f t="shared" si="0"/>
        <v>900</v>
      </c>
      <c r="F40" s="5">
        <f>F41-F39</f>
        <v>67</v>
      </c>
      <c r="G40" s="5">
        <f>G41-G39</f>
        <v>19</v>
      </c>
      <c r="H40" s="6">
        <f t="shared" si="1"/>
        <v>252.63157894736841</v>
      </c>
      <c r="I40" t="s">
        <v>53</v>
      </c>
    </row>
    <row r="41" spans="1:9" ht="20.05" customHeight="1" x14ac:dyDescent="0.3">
      <c r="A41" s="12"/>
      <c r="B41" s="7" t="s">
        <v>44</v>
      </c>
      <c r="C41" s="5">
        <v>15</v>
      </c>
      <c r="D41" s="5">
        <v>2</v>
      </c>
      <c r="E41" s="6">
        <f t="shared" si="0"/>
        <v>650</v>
      </c>
      <c r="F41" s="5">
        <v>109</v>
      </c>
      <c r="G41" s="5">
        <v>26</v>
      </c>
      <c r="H41" s="6">
        <f t="shared" si="1"/>
        <v>319.23076923076923</v>
      </c>
      <c r="I41" t="s">
        <v>53</v>
      </c>
    </row>
    <row r="42" spans="1:9" x14ac:dyDescent="0.3">
      <c r="A42" s="9"/>
      <c r="B42" s="4" t="s">
        <v>45</v>
      </c>
      <c r="C42" s="5">
        <v>112</v>
      </c>
      <c r="D42" s="5">
        <v>78</v>
      </c>
      <c r="E42" s="6">
        <f t="shared" si="0"/>
        <v>43.589743589743591</v>
      </c>
      <c r="F42" s="5">
        <v>729</v>
      </c>
      <c r="G42" s="5">
        <v>521</v>
      </c>
      <c r="H42" s="6">
        <f t="shared" si="1"/>
        <v>39.923224568138195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128811</v>
      </c>
      <c r="D43" s="5">
        <f>D20+D24+D33+D38+D41+D42</f>
        <v>39423</v>
      </c>
      <c r="E43" s="6">
        <f t="shared" si="0"/>
        <v>226.74073510387336</v>
      </c>
      <c r="F43" s="5">
        <f>F20+F24+F33+F38+F41+F42</f>
        <v>513730</v>
      </c>
      <c r="G43" s="5">
        <f>G20+G24+G33+G38+G41+G42</f>
        <v>256870</v>
      </c>
      <c r="H43" s="6">
        <f t="shared" si="1"/>
        <v>99.996106980184535</v>
      </c>
      <c r="I43" t="s">
        <v>53</v>
      </c>
    </row>
    <row r="44" spans="1:9" x14ac:dyDescent="0.3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2018-08-24T11:06:16Z</cp:lastPrinted>
  <dcterms:created xsi:type="dcterms:W3CDTF">2018-08-16T05:50:32Z</dcterms:created>
  <dcterms:modified xsi:type="dcterms:W3CDTF">2022-09-26T01:24:33Z</dcterms:modified>
</cp:coreProperties>
</file>