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15日公告-每月25日下午4點20分上傳(上傳行政資訊網7個檔案 月報表)\11112(提醒-月報中英7個檔案相同「中英文版」行政資訊網皆要上傳)(對照10912月檔案看要上傳哪些檔)\"/>
    </mc:Choice>
  </mc:AlternateContent>
  <xr:revisionPtr revIDLastSave="0" documentId="13_ncr:1_{973F41EA-4D40-4CB1-BD87-C8287C6B0F1C}" xr6:coauthVersionLast="36" xr6:coauthVersionMax="36" xr10:uidLastSave="{00000000-0000-0000-0000-000000000000}"/>
  <bookViews>
    <workbookView xWindow="720" yWindow="390" windowWidth="18075" windowHeight="6420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23" i="2" l="1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<sst xmlns="http://schemas.openxmlformats.org/spreadsheetml/2006/main" count="96" uniqueCount="55">
  <si>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</si>
  <si>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</si>
  <si>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</si>
  <si>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</si>
  <si>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</si>
  <si>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</si>
  <si>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</si>
  <si>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</si>
  <si>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</si>
  <si>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</si>
  <si>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</si>
  <si>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</si>
  <si>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</si>
  <si>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</si>
  <si>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</si>
  <si>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</si>
  <si>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</si>
  <si>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</si>
  <si>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</si>
  <si>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</si>
  <si>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</si>
  <si>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</si>
  <si>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</si>
  <si>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</si>
  <si>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</si>
  <si>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</si>
  <si>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</si>
  <si>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</si>
  <si>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</si>
  <si>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</si>
  <si>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</si>
  <si>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</si>
  <si>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</si>
  <si>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</si>
  <si>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</si>
  <si>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</si>
  <si>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</si>
  <si>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</si>
  <si>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</si>
  <si>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</si>
  <si>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</si>
  <si>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</si>
  <si>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</si>
  <si>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</si>
  <si>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</si>
  <si>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</si>
  <si>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</si>
  <si>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</si>
  <si>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111年12月及1至12月中華民國國民出國人次及成長率－按目的地分
Table 2-2 Outbound Departures of Nationals of the Republic
of China by Destination, December &amp; January-December,2022</t>
  </si>
  <si>
    <t>111年12月
December, 2022</t>
  </si>
  <si>
    <t>110年12月
December, 2021</t>
  </si>
  <si>
    <t>111年1-12月
Jan.-Dec., 2022</t>
  </si>
  <si>
    <t>110年1-12月
Jan.-Dec., 2021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</si>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</sst>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pane ySplit="2" topLeftCell="A30" activePane="bottomLeft" state="frozen"/>
      <selection pane="bottomLeft" activeCell="B49" sqref="B49"/>
    </sheetView>
  </sheetViews>
  <sheetFormatPr defaultRowHeight="16.5" x14ac:dyDescent="0.25"/>
  <cols>
    <col min="1" max="1" width="3.875" style="11" customWidth="1"/>
    <col min="2" max="2" width="29.625" style="1" customWidth="1"/>
    <col min="3" max="5" width="11" style="1" customWidth="1"/>
    <col min="6" max="6" width="12.375" style="1" customWidth="1"/>
    <col min="7" max="7" width="12.625" style="1" customWidth="1"/>
    <col min="8" max="8" width="15" style="1" customWidth="1"/>
  </cols>
  <sheetData>
    <row r="1" spans="1:9" ht="80.099999999999994" customHeight="1" x14ac:dyDescent="0.3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>
        <v>15809</v>
      </c>
      <c r="D3" s="5">
        <v>1148</v>
      </c>
      <c r="E3" s="6">
        <f>IF(D3=0,0,((C3/D3)-1)*100)</f>
        <v>1277.0905923344949</v>
      </c>
      <c r="F3" s="5">
        <v>52725</v>
      </c>
      <c r="G3" s="5">
        <v>12692</v>
      </c>
      <c r="H3" s="6">
        <f>IF(G3=0,0,((F3/G3)-1)*100)</f>
        <v>315.4191616766467</v>
      </c>
      <c r="I3" t="s">
        <v>53</v>
      </c>
    </row>
    <row r="4" spans="1:9" x14ac:dyDescent="0.25">
      <c r="A4" s="16"/>
      <c r="B4" s="4" t="s">
        <v>4</v>
      </c>
      <c r="C4" s="5">
        <v>1352</v>
      </c>
      <c r="D4" s="5">
        <v>234</v>
      </c>
      <c r="E4" s="6">
        <f t="shared" ref="E4:E43" si="0">IF(D4=0,0,((C4/D4)-1)*100)</f>
        <v>477.77777777777777</v>
      </c>
      <c r="F4" s="5">
        <v>7556</v>
      </c>
      <c r="G4" s="5">
        <v>11468</v>
      </c>
      <c r="H4" s="6">
        <f t="shared" ref="H4:H43" si="1">IF(G4=0,0,((F4/G4)-1)*100)</f>
        <v>-34.112312521799794</v>
      </c>
      <c r="I4" t="s">
        <v>53</v>
      </c>
    </row>
    <row r="5" spans="1:9" x14ac:dyDescent="0.25">
      <c r="A5" s="16"/>
      <c r="B5" s="4" t="s">
        <v>5</v>
      </c>
      <c r="C5" s="5">
        <v>12434</v>
      </c>
      <c r="D5" s="5">
        <v>7585</v>
      </c>
      <c r="E5" s="6">
        <f t="shared" si="0"/>
        <v>63.928806855636132</v>
      </c>
      <c r="F5" s="5">
        <v>165895</v>
      </c>
      <c r="G5" s="5">
        <v>128637</v>
      </c>
      <c r="H5" s="6">
        <f t="shared" si="1"/>
        <v>28.963672971229126</v>
      </c>
      <c r="I5" t="s">
        <v>53</v>
      </c>
    </row>
    <row r="6" spans="1:9" x14ac:dyDescent="0.25">
      <c r="A6" s="16"/>
      <c r="B6" s="4" t="s">
        <v>6</v>
      </c>
      <c r="C6" s="5">
        <v>173765</v>
      </c>
      <c r="D6" s="5">
        <v>1284</v>
      </c>
      <c r="E6" s="6">
        <f t="shared" si="0"/>
        <v>13433.099688473521</v>
      </c>
      <c r="F6" s="5">
        <v>354219</v>
      </c>
      <c r="G6" s="5">
        <v>14049</v>
      </c>
      <c r="H6" s="6">
        <f t="shared" si="1"/>
        <v>2421.3111253469997</v>
      </c>
      <c r="I6" t="s">
        <v>53</v>
      </c>
    </row>
    <row r="7" spans="1:9" x14ac:dyDescent="0.25">
      <c r="A7" s="16"/>
      <c r="B7" s="4" t="s">
        <v>7</v>
      </c>
      <c r="C7" s="5">
        <v>29420</v>
      </c>
      <c r="D7" s="5">
        <v>747</v>
      </c>
      <c r="E7" s="6">
        <f t="shared" si="0"/>
        <v>3838.4203480589022</v>
      </c>
      <c r="F7" s="5">
        <v>78318</v>
      </c>
      <c r="G7" s="5">
        <v>8269</v>
      </c>
      <c r="H7" s="6">
        <f t="shared" si="1"/>
        <v>847.12782682307409</v>
      </c>
      <c r="I7" t="s">
        <v>53</v>
      </c>
    </row>
    <row r="8" spans="1:9" x14ac:dyDescent="0.25">
      <c r="A8" s="16"/>
      <c r="B8" s="4" t="s">
        <v>8</v>
      </c>
      <c r="C8" s="5">
        <v>14260</v>
      </c>
      <c r="D8" s="5">
        <v>1423</v>
      </c>
      <c r="E8" s="6">
        <f t="shared" si="0"/>
        <v>902.10822206605758</v>
      </c>
      <c r="F8" s="5">
        <v>78961</v>
      </c>
      <c r="G8" s="5">
        <v>13656</v>
      </c>
      <c r="H8" s="6">
        <f t="shared" si="1"/>
        <v>478.21470415934391</v>
      </c>
      <c r="I8" t="s">
        <v>53</v>
      </c>
    </row>
    <row r="9" spans="1:9" x14ac:dyDescent="0.25">
      <c r="A9" s="16"/>
      <c r="B9" s="4" t="s">
        <v>9</v>
      </c>
      <c r="C9" s="5">
        <v>7340</v>
      </c>
      <c r="D9" s="5">
        <v>197</v>
      </c>
      <c r="E9" s="6">
        <f t="shared" si="0"/>
        <v>3625.8883248730967</v>
      </c>
      <c r="F9" s="5">
        <v>29909</v>
      </c>
      <c r="G9" s="5">
        <v>1373</v>
      </c>
      <c r="H9" s="6">
        <f t="shared" si="1"/>
        <v>2078.3685360524396</v>
      </c>
      <c r="I9" t="s">
        <v>53</v>
      </c>
    </row>
    <row r="10" spans="1:9" x14ac:dyDescent="0.25">
      <c r="A10" s="16"/>
      <c r="B10" s="4" t="s">
        <v>10</v>
      </c>
      <c r="C10" s="5">
        <v>31283</v>
      </c>
      <c r="D10" s="5">
        <v>988</v>
      </c>
      <c r="E10" s="6">
        <f t="shared" si="0"/>
        <v>3066.2955465587042</v>
      </c>
      <c r="F10" s="5">
        <v>104892</v>
      </c>
      <c r="G10" s="5">
        <v>7976</v>
      </c>
      <c r="H10" s="6">
        <f t="shared" si="1"/>
        <v>1215.0952858575729</v>
      </c>
      <c r="I10" t="s">
        <v>53</v>
      </c>
    </row>
    <row r="11" spans="1:9" x14ac:dyDescent="0.25">
      <c r="A11" s="16"/>
      <c r="B11" s="4" t="s">
        <v>11</v>
      </c>
      <c r="C11" s="5">
        <v>7297</v>
      </c>
      <c r="D11" s="5">
        <v>321</v>
      </c>
      <c r="E11" s="6">
        <f t="shared" si="0"/>
        <v>2173.2087227414331</v>
      </c>
      <c r="F11" s="5">
        <v>29027</v>
      </c>
      <c r="G11" s="5">
        <v>2099</v>
      </c>
      <c r="H11" s="6">
        <f t="shared" si="1"/>
        <v>1282.8966174368747</v>
      </c>
      <c r="I11" t="s">
        <v>53</v>
      </c>
    </row>
    <row r="12" spans="1:9" x14ac:dyDescent="0.25">
      <c r="A12" s="16"/>
      <c r="B12" s="4" t="s">
        <v>12</v>
      </c>
      <c r="C12" s="5">
        <v>4621</v>
      </c>
      <c r="D12" s="5">
        <v>291</v>
      </c>
      <c r="E12" s="6">
        <f t="shared" si="0"/>
        <v>1487.9725085910654</v>
      </c>
      <c r="F12" s="5">
        <v>20793</v>
      </c>
      <c r="G12" s="5">
        <v>2177</v>
      </c>
      <c r="H12" s="6">
        <f t="shared" si="1"/>
        <v>855.12172714745066</v>
      </c>
      <c r="I12" t="s">
        <v>53</v>
      </c>
    </row>
    <row r="13" spans="1:9" x14ac:dyDescent="0.25">
      <c r="A13" s="16"/>
      <c r="B13" s="4" t="s">
        <v>13</v>
      </c>
      <c r="C13" s="5">
        <v>1</v>
      </c>
      <c r="D13" s="5">
        <v>1</v>
      </c>
      <c r="E13" s="6">
        <f t="shared" si="0"/>
        <v>0</v>
      </c>
      <c r="F13" s="5">
        <v>36</v>
      </c>
      <c r="G13" s="5">
        <v>49</v>
      </c>
      <c r="H13" s="6">
        <f t="shared" si="1"/>
        <v>-26.530612244897956</v>
      </c>
      <c r="I13" t="s">
        <v>53</v>
      </c>
    </row>
    <row r="14" spans="1:9" x14ac:dyDescent="0.25">
      <c r="A14" s="16"/>
      <c r="B14" s="4" t="s">
        <v>14</v>
      </c>
      <c r="C14" s="5">
        <v>27454</v>
      </c>
      <c r="D14" s="5">
        <v>1566</v>
      </c>
      <c r="E14" s="6">
        <f t="shared" si="0"/>
        <v>1653.1289910600253</v>
      </c>
      <c r="F14" s="5">
        <v>133203</v>
      </c>
      <c r="G14" s="5">
        <v>11123</v>
      </c>
      <c r="H14" s="6">
        <f t="shared" si="1"/>
        <v>1097.5456261799873</v>
      </c>
      <c r="I14" t="s">
        <v>53</v>
      </c>
    </row>
    <row r="15" spans="1:9" x14ac:dyDescent="0.25">
      <c r="A15" s="16"/>
      <c r="B15" s="4" t="s">
        <v>15</v>
      </c>
      <c r="C15" s="5">
        <v>514</v>
      </c>
      <c r="D15" s="5">
        <v>69</v>
      </c>
      <c r="E15" s="6">
        <f t="shared" si="0"/>
        <v>644.92753623188412</v>
      </c>
      <c r="F15" s="5">
        <v>2681</v>
      </c>
      <c r="G15" s="5">
        <v>297</v>
      </c>
      <c r="H15" s="6">
        <f t="shared" si="1"/>
        <v>802.69360269360277</v>
      </c>
      <c r="I15" t="s">
        <v>53</v>
      </c>
    </row>
    <row r="16" spans="1:9" x14ac:dyDescent="0.25">
      <c r="A16" s="16"/>
      <c r="B16" s="4" t="s">
        <v>16</v>
      </c>
      <c r="C16" s="5">
        <v>2164</v>
      </c>
      <c r="D16" s="5">
        <v>464</v>
      </c>
      <c r="E16" s="6">
        <f t="shared" si="0"/>
        <v>366.37931034482756</v>
      </c>
      <c r="F16" s="5">
        <v>17471</v>
      </c>
      <c r="G16" s="5">
        <v>3294</v>
      </c>
      <c r="H16" s="6">
        <f t="shared" si="1"/>
        <v>430.38858530661804</v>
      </c>
      <c r="I16" t="s">
        <v>53</v>
      </c>
    </row>
    <row r="17" spans="1:9" x14ac:dyDescent="0.25">
      <c r="A17" s="16"/>
      <c r="B17" s="4" t="s">
        <v>17</v>
      </c>
      <c r="C17" s="5">
        <v>4712</v>
      </c>
      <c r="D17" s="5">
        <v>820</v>
      </c>
      <c r="E17" s="6">
        <f t="shared" si="0"/>
        <v>474.63414634146341</v>
      </c>
      <c r="F17" s="5">
        <v>31884</v>
      </c>
      <c r="G17" s="5">
        <v>7915</v>
      </c>
      <c r="H17" s="6">
        <f t="shared" si="1"/>
        <v>302.83006948831331</v>
      </c>
      <c r="I17" t="s">
        <v>53</v>
      </c>
    </row>
    <row r="18" spans="1:9" x14ac:dyDescent="0.25">
      <c r="A18" s="16"/>
      <c r="B18" s="4" t="s">
        <v>18</v>
      </c>
      <c r="C18" s="5">
        <v>4076</v>
      </c>
      <c r="D18" s="5">
        <v>622</v>
      </c>
      <c r="E18" s="6">
        <f t="shared" si="0"/>
        <v>555.30546623794214</v>
      </c>
      <c r="F18" s="5">
        <v>29586</v>
      </c>
      <c r="G18" s="5">
        <v>7386</v>
      </c>
      <c r="H18" s="6">
        <f t="shared" si="1"/>
        <v>300.56864337936639</v>
      </c>
      <c r="I18" t="s">
        <v>53</v>
      </c>
    </row>
    <row r="19" spans="1:9" x14ac:dyDescent="0.25">
      <c r="A19" s="16"/>
      <c r="B19" s="4" t="s">
        <v>19</v>
      </c>
      <c r="C19" s="5">
        <f>C20-C3-C4-C5-C6-C7-C8-C9-C10-C11-C12-C13-C14-C15-C16-C17-C18</f>
        <v>118</v>
      </c>
      <c r="D19" s="5">
        <f>D20-D3-D4-D5-D6-D7-D8-D9-D10-D11-D12-D13-D14-D15-D16-D17-D18</f>
        <v>45</v>
      </c>
      <c r="E19" s="6">
        <f t="shared" si="0"/>
        <v>162.22222222222223</v>
      </c>
      <c r="F19" s="5">
        <f>F20-F3-F4-F5-F6-F7-F8-F9-F10-F11-F12-F13-F14-F15-F16-F17-F18</f>
        <v>706</v>
      </c>
      <c r="G19" s="5">
        <f>G20-G3-G4-G5-G6-G7-G8-G9-G10-G11-G12-G13-G14-G15-G16-G17-G18</f>
        <v>276</v>
      </c>
      <c r="H19" s="6">
        <f t="shared" si="1"/>
        <v>155.79710144927535</v>
      </c>
      <c r="I19" t="s">
        <v>53</v>
      </c>
    </row>
    <row r="20" spans="1:9" x14ac:dyDescent="0.25">
      <c r="A20" s="17"/>
      <c r="B20" s="4" t="s">
        <v>20</v>
      </c>
      <c r="C20" s="5">
        <v>336620</v>
      </c>
      <c r="D20" s="5">
        <v>17805</v>
      </c>
      <c r="E20" s="6">
        <f t="shared" si="0"/>
        <v>1790.5925301881496</v>
      </c>
      <c r="F20" s="5">
        <v>1137862</v>
      </c>
      <c r="G20" s="5">
        <v>232736</v>
      </c>
      <c r="H20" s="6">
        <f t="shared" si="1"/>
        <v>388.9067441220954</v>
      </c>
      <c r="I20" t="s">
        <v>53</v>
      </c>
    </row>
    <row r="21" spans="1:9" x14ac:dyDescent="0.25">
      <c r="A21" s="18" t="s">
        <v>21</v>
      </c>
      <c r="B21" s="4" t="s">
        <v>22</v>
      </c>
      <c r="C21" s="5">
        <v>32127</v>
      </c>
      <c r="D21" s="5">
        <v>6767</v>
      </c>
      <c r="E21" s="6">
        <f t="shared" si="0"/>
        <v>374.75986404610609</v>
      </c>
      <c r="F21" s="5">
        <v>216084</v>
      </c>
      <c r="G21" s="5">
        <v>103895</v>
      </c>
      <c r="H21" s="6">
        <f t="shared" si="1"/>
        <v>107.98305982001057</v>
      </c>
      <c r="I21" t="s">
        <v>53</v>
      </c>
    </row>
    <row r="22" spans="1:9" x14ac:dyDescent="0.25">
      <c r="A22" s="16"/>
      <c r="B22" s="4" t="s">
        <v>23</v>
      </c>
      <c r="C22" s="5">
        <v>5219</v>
      </c>
      <c r="D22" s="5">
        <v>924</v>
      </c>
      <c r="E22" s="6">
        <f t="shared" si="0"/>
        <v>464.82683982683983</v>
      </c>
      <c r="F22" s="5">
        <v>34282</v>
      </c>
      <c r="G22" s="5">
        <v>10369</v>
      </c>
      <c r="H22" s="6">
        <f t="shared" si="1"/>
        <v>230.62011765840484</v>
      </c>
      <c r="I22" t="s">
        <v>53</v>
      </c>
    </row>
    <row r="23" spans="1:9" x14ac:dyDescent="0.25">
      <c r="A23" s="16"/>
      <c r="B23" s="4" t="s">
        <v>24</v>
      </c>
      <c r="C23" s="5">
        <f>C24-C21-C22</f>
        <v>11</v>
      </c>
      <c r="D23" s="5">
        <f>D24-D21-D22</f>
        <v>23</v>
      </c>
      <c r="E23" s="6">
        <f t="shared" si="0"/>
        <v>-52.173913043478258</v>
      </c>
      <c r="F23" s="5">
        <f>F24-F21-F22</f>
        <v>136</v>
      </c>
      <c r="G23" s="5">
        <f>G24-G21-G22</f>
        <v>75</v>
      </c>
      <c r="H23" s="6">
        <f t="shared" si="1"/>
        <v>81.333333333333329</v>
      </c>
      <c r="I23" t="s">
        <v>53</v>
      </c>
    </row>
    <row r="24" spans="1:9" x14ac:dyDescent="0.25">
      <c r="A24" s="17"/>
      <c r="B24" s="4" t="s">
        <v>25</v>
      </c>
      <c r="C24" s="5">
        <v>37357</v>
      </c>
      <c r="D24" s="5">
        <v>7714</v>
      </c>
      <c r="E24" s="6">
        <f t="shared" si="0"/>
        <v>384.2753435312419</v>
      </c>
      <c r="F24" s="5">
        <v>250502</v>
      </c>
      <c r="G24" s="5">
        <v>114339</v>
      </c>
      <c r="H24" s="6">
        <f t="shared" si="1"/>
        <v>119.08710063932691</v>
      </c>
      <c r="I24" t="s">
        <v>53</v>
      </c>
    </row>
    <row r="25" spans="1:9" x14ac:dyDescent="0.25">
      <c r="A25" s="18" t="s">
        <v>26</v>
      </c>
      <c r="B25" s="4" t="s">
        <v>27</v>
      </c>
      <c r="C25" s="5">
        <v>2445</v>
      </c>
      <c r="D25" s="5">
        <v>152</v>
      </c>
      <c r="E25" s="6">
        <f t="shared" si="0"/>
        <v>1508.5526315789473</v>
      </c>
      <c r="F25" s="5">
        <v>12715</v>
      </c>
      <c r="G25" s="5">
        <v>1792</v>
      </c>
      <c r="H25" s="6">
        <f t="shared" si="1"/>
        <v>609.54241071428567</v>
      </c>
      <c r="I25" t="s">
        <v>53</v>
      </c>
    </row>
    <row r="26" spans="1:9" x14ac:dyDescent="0.25">
      <c r="A26" s="16"/>
      <c r="B26" s="4" t="s">
        <v>28</v>
      </c>
      <c r="C26" s="5">
        <v>2701</v>
      </c>
      <c r="D26" s="5">
        <v>142</v>
      </c>
      <c r="E26" s="6">
        <f t="shared" si="0"/>
        <v>1802.1126760563379</v>
      </c>
      <c r="F26" s="5">
        <v>18068</v>
      </c>
      <c r="G26" s="5">
        <v>2632</v>
      </c>
      <c r="H26" s="6">
        <f t="shared" si="1"/>
        <v>586.47416413373867</v>
      </c>
      <c r="I26" t="s">
        <v>53</v>
      </c>
    </row>
    <row r="27" spans="1:9" x14ac:dyDescent="0.25">
      <c r="A27" s="16"/>
      <c r="B27" s="4" t="s">
        <v>29</v>
      </c>
      <c r="C27" s="5">
        <v>1069</v>
      </c>
      <c r="D27" s="5">
        <v>6</v>
      </c>
      <c r="E27" s="6">
        <f t="shared" si="0"/>
        <v>17716.666666666664</v>
      </c>
      <c r="F27" s="5">
        <v>3183</v>
      </c>
      <c r="G27" s="5">
        <v>24</v>
      </c>
      <c r="H27" s="6">
        <f t="shared" si="1"/>
        <v>13162.5</v>
      </c>
      <c r="I27" t="s">
        <v>53</v>
      </c>
    </row>
    <row r="28" spans="1:9" x14ac:dyDescent="0.25">
      <c r="A28" s="16"/>
      <c r="B28" s="4" t="s">
        <v>30</v>
      </c>
      <c r="C28" s="5">
        <v>853</v>
      </c>
      <c r="D28" s="5">
        <v>4</v>
      </c>
      <c r="E28" s="6">
        <f t="shared" si="0"/>
        <v>21225</v>
      </c>
      <c r="F28" s="5">
        <v>8220</v>
      </c>
      <c r="G28" s="5">
        <v>996</v>
      </c>
      <c r="H28" s="6">
        <f t="shared" si="1"/>
        <v>725.30120481927702</v>
      </c>
      <c r="I28" t="s">
        <v>53</v>
      </c>
    </row>
    <row r="29" spans="1:9" x14ac:dyDescent="0.25">
      <c r="A29" s="16"/>
      <c r="B29" s="4" t="s">
        <v>31</v>
      </c>
      <c r="C29" s="5">
        <v>16</v>
      </c>
      <c r="D29" s="5">
        <v>3</v>
      </c>
      <c r="E29" s="6">
        <f t="shared" si="0"/>
        <v>433.33333333333331</v>
      </c>
      <c r="F29" s="5">
        <v>205</v>
      </c>
      <c r="G29" s="5">
        <v>53</v>
      </c>
      <c r="H29" s="6">
        <f t="shared" si="1"/>
        <v>286.79245283018867</v>
      </c>
      <c r="I29" t="s">
        <v>53</v>
      </c>
    </row>
    <row r="30" spans="1:9" x14ac:dyDescent="0.25">
      <c r="A30" s="16"/>
      <c r="B30" s="4" t="s">
        <v>32</v>
      </c>
      <c r="C30" s="5">
        <v>1288</v>
      </c>
      <c r="D30" s="5">
        <v>91</v>
      </c>
      <c r="E30" s="6">
        <f t="shared" si="0"/>
        <v>1315.3846153846152</v>
      </c>
      <c r="F30" s="5">
        <v>9759</v>
      </c>
      <c r="G30" s="5">
        <v>949</v>
      </c>
      <c r="H30" s="6">
        <f t="shared" si="1"/>
        <v>928.34562697576393</v>
      </c>
      <c r="I30" t="s">
        <v>53</v>
      </c>
    </row>
    <row r="31" spans="1:9" x14ac:dyDescent="0.25">
      <c r="A31" s="16"/>
      <c r="B31" s="4" t="s">
        <v>33</v>
      </c>
      <c r="C31" s="5">
        <v>2182</v>
      </c>
      <c r="D31" s="5">
        <v>1</v>
      </c>
      <c r="E31" s="6">
        <f t="shared" si="0"/>
        <v>218100</v>
      </c>
      <c r="F31" s="5">
        <v>4345</v>
      </c>
      <c r="G31" s="5">
        <v>300</v>
      </c>
      <c r="H31" s="6">
        <f t="shared" si="1"/>
        <v>1348.3333333333333</v>
      </c>
      <c r="I31" t="s">
        <v>53</v>
      </c>
    </row>
    <row r="32" spans="1:9" x14ac:dyDescent="0.25">
      <c r="A32" s="16"/>
      <c r="B32" s="4" t="s">
        <v>34</v>
      </c>
      <c r="C32" s="5">
        <f>C33-C25-C26-C27-C28-C29-C30-C31</f>
        <v>88</v>
      </c>
      <c r="D32" s="5">
        <f>D33-D25-D26-D27-D28-D29-D30-D31</f>
        <v>20</v>
      </c>
      <c r="E32" s="6">
        <f t="shared" si="0"/>
        <v>340.00000000000006</v>
      </c>
      <c r="F32" s="5">
        <f>F33-F25-F26-F27-F28-F29-F30-F31</f>
        <v>1041</v>
      </c>
      <c r="G32" s="5">
        <f>G33-G25-G26-G27-G28-G29-G30-G31</f>
        <v>393</v>
      </c>
      <c r="H32" s="6">
        <f t="shared" si="1"/>
        <v>164.8854961832061</v>
      </c>
      <c r="I32" t="s">
        <v>53</v>
      </c>
    </row>
    <row r="33" spans="1:9" x14ac:dyDescent="0.25">
      <c r="A33" s="17"/>
      <c r="B33" s="4" t="s">
        <v>35</v>
      </c>
      <c r="C33" s="5">
        <v>10642</v>
      </c>
      <c r="D33" s="5">
        <v>419</v>
      </c>
      <c r="E33" s="6">
        <f t="shared" si="0"/>
        <v>2439.8568019093082</v>
      </c>
      <c r="F33" s="5">
        <v>57536</v>
      </c>
      <c r="G33" s="5">
        <v>7139</v>
      </c>
      <c r="H33" s="6">
        <f t="shared" si="1"/>
        <v>705.93920717187279</v>
      </c>
      <c r="I33" t="s">
        <v>53</v>
      </c>
    </row>
    <row r="34" spans="1:9" x14ac:dyDescent="0.25">
      <c r="A34" s="16" t="s">
        <v>36</v>
      </c>
      <c r="B34" s="4" t="s">
        <v>37</v>
      </c>
      <c r="C34" s="5">
        <v>6061</v>
      </c>
      <c r="D34" s="5">
        <v>276</v>
      </c>
      <c r="E34" s="6">
        <f t="shared" si="0"/>
        <v>2096.014492753623</v>
      </c>
      <c r="F34" s="5">
        <v>27162</v>
      </c>
      <c r="G34" s="5">
        <v>1629</v>
      </c>
      <c r="H34" s="6">
        <f t="shared" si="1"/>
        <v>1567.4033149171273</v>
      </c>
      <c r="I34" t="s">
        <v>53</v>
      </c>
    </row>
    <row r="35" spans="1:9" x14ac:dyDescent="0.25">
      <c r="A35" s="16"/>
      <c r="B35" s="4" t="s">
        <v>38</v>
      </c>
      <c r="C35" s="5">
        <v>1897</v>
      </c>
      <c r="D35" s="5">
        <v>39</v>
      </c>
      <c r="E35" s="6">
        <f t="shared" si="0"/>
        <v>4764.1025641025644</v>
      </c>
      <c r="F35" s="5">
        <v>6758</v>
      </c>
      <c r="G35" s="5">
        <v>495</v>
      </c>
      <c r="H35" s="6">
        <f t="shared" si="1"/>
        <v>1265.2525252525254</v>
      </c>
      <c r="I35" t="s">
        <v>53</v>
      </c>
    </row>
    <row r="36" spans="1:9" x14ac:dyDescent="0.25">
      <c r="A36" s="16"/>
      <c r="B36" s="4" t="s">
        <v>47</v>
      </c>
      <c r="C36" s="5">
        <v>598</v>
      </c>
      <c r="D36" s="5">
        <v>302</v>
      </c>
      <c r="E36" s="6">
        <f t="shared" si="0"/>
        <v>98.013245033112568</v>
      </c>
      <c r="F36" s="5">
        <v>1535</v>
      </c>
      <c r="G36" s="5">
        <v>2621</v>
      </c>
      <c r="H36" s="6">
        <f t="shared" si="1"/>
        <v>-41.434566959175889</v>
      </c>
      <c r="I36" t="s">
        <v>53</v>
      </c>
    </row>
    <row r="37" spans="1:9" x14ac:dyDescent="0.25">
      <c r="A37" s="16"/>
      <c r="B37" s="7" t="s">
        <v>39</v>
      </c>
      <c r="C37" s="5">
        <f>C38-C34-C35-C36</f>
        <v>12</v>
      </c>
      <c r="D37" s="5">
        <f>D38-D34-D35-D36</f>
        <v>7</v>
      </c>
      <c r="E37" s="6">
        <f t="shared" si="0"/>
        <v>71.428571428571416</v>
      </c>
      <c r="F37" s="5">
        <f>F38-F34-F35-F36</f>
        <v>127</v>
      </c>
      <c r="G37" s="5">
        <f>G38-G34-G35-G36</f>
        <v>88</v>
      </c>
      <c r="H37" s="6">
        <f t="shared" si="1"/>
        <v>44.318181818181813</v>
      </c>
      <c r="I37" t="s">
        <v>53</v>
      </c>
    </row>
    <row r="38" spans="1:9" x14ac:dyDescent="0.25">
      <c r="A38" s="16"/>
      <c r="B38" s="7" t="s">
        <v>40</v>
      </c>
      <c r="C38" s="5">
        <v>8568</v>
      </c>
      <c r="D38" s="5">
        <v>624</v>
      </c>
      <c r="E38" s="6">
        <f t="shared" si="0"/>
        <v>1273.0769230769231</v>
      </c>
      <c r="F38" s="5">
        <v>35582</v>
      </c>
      <c r="G38" s="5">
        <v>4833</v>
      </c>
      <c r="H38" s="6">
        <f t="shared" si="1"/>
        <v>636.23008483343676</v>
      </c>
      <c r="I38" t="s">
        <v>53</v>
      </c>
    </row>
    <row r="39" spans="1:9" ht="20.100000000000001" customHeight="1" x14ac:dyDescent="0.25">
      <c r="A39" s="12" t="s">
        <v>41</v>
      </c>
      <c r="B39" s="8" t="s">
        <v>42</v>
      </c>
      <c r="C39" s="5">
        <v>3</v>
      </c>
      <c r="D39" s="5">
        <v>4</v>
      </c>
      <c r="E39" s="6">
        <f t="shared" si="0"/>
        <v>-25</v>
      </c>
      <c r="F39" s="5">
        <v>59</v>
      </c>
      <c r="G39" s="5">
        <v>19</v>
      </c>
      <c r="H39" s="6">
        <f t="shared" si="1"/>
        <v>210.52631578947367</v>
      </c>
      <c r="I39" t="s">
        <v>53</v>
      </c>
    </row>
    <row r="40" spans="1:9" ht="20.100000000000001" customHeight="1" x14ac:dyDescent="0.25">
      <c r="A40" s="12"/>
      <c r="B40" s="8" t="s">
        <v>43</v>
      </c>
      <c r="C40" s="5">
        <f>C41-C39</f>
        <v>19</v>
      </c>
      <c r="D40" s="5">
        <f>D41-D39</f>
        <v>7</v>
      </c>
      <c r="E40" s="6">
        <f t="shared" si="0"/>
        <v>171.42857142857144</v>
      </c>
      <c r="F40" s="5">
        <f>F41-F39</f>
        <v>146</v>
      </c>
      <c r="G40" s="5">
        <f>G41-G39</f>
        <v>46</v>
      </c>
      <c r="H40" s="6">
        <f t="shared" si="1"/>
        <v>217.39130434782606</v>
      </c>
      <c r="I40" t="s">
        <v>53</v>
      </c>
    </row>
    <row r="41" spans="1:9" ht="20.100000000000001" customHeight="1" x14ac:dyDescent="0.25">
      <c r="A41" s="12"/>
      <c r="B41" s="7" t="s">
        <v>44</v>
      </c>
      <c r="C41" s="5">
        <v>22</v>
      </c>
      <c r="D41" s="5">
        <v>11</v>
      </c>
      <c r="E41" s="6">
        <f t="shared" si="0"/>
        <v>100</v>
      </c>
      <c r="F41" s="5">
        <v>205</v>
      </c>
      <c r="G41" s="5">
        <v>65</v>
      </c>
      <c r="H41" s="6">
        <f t="shared" si="1"/>
        <v>215.38461538461539</v>
      </c>
      <c r="I41" t="s">
        <v>53</v>
      </c>
    </row>
    <row r="42" spans="1:9" x14ac:dyDescent="0.25">
      <c r="A42" s="9"/>
      <c r="B42" s="4" t="s">
        <v>45</v>
      </c>
      <c r="C42" s="5">
        <v>129</v>
      </c>
      <c r="D42" s="5">
        <v>73</v>
      </c>
      <c r="E42" s="6">
        <f t="shared" si="0"/>
        <v>76.712328767123282</v>
      </c>
      <c r="F42" s="5">
        <v>1134</v>
      </c>
      <c r="G42" s="5">
        <v>865</v>
      </c>
      <c r="H42" s="6">
        <f t="shared" si="1"/>
        <v>31.098265895953748</v>
      </c>
      <c r="I42" t="s">
        <v>53</v>
      </c>
    </row>
    <row r="43" spans="1:9" x14ac:dyDescent="0.25">
      <c r="A43" s="10"/>
      <c r="B43" s="4" t="s">
        <v>46</v>
      </c>
      <c r="C43" s="5">
        <f>C20+C24+C33+C38+C41+C42</f>
        <v>393338</v>
      </c>
      <c r="D43" s="5">
        <f>D20+D24+D33+D38+D41+D42</f>
        <v>26646</v>
      </c>
      <c r="E43" s="6">
        <f t="shared" si="0"/>
        <v>1376.161525182016</v>
      </c>
      <c r="F43" s="5">
        <f>F20+F24+F33+F38+F41+F42</f>
        <v>1482821</v>
      </c>
      <c r="G43" s="5">
        <f>G20+G24+G33+G38+G41+G42</f>
        <v>359977</v>
      </c>
      <c r="H43" s="6">
        <f t="shared" si="1"/>
        <v>311.92103939973947</v>
      </c>
      <c r="I43" t="s">
        <v>53</v>
      </c>
    </row>
    <row r="44" spans="1:9" x14ac:dyDescent="0.25">
      <c r="A44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田昌仕</cp:lastModifiedBy>
  <cp:lastPrinted>2018-08-24T11:06:16Z</cp:lastPrinted>
  <dcterms:created xsi:type="dcterms:W3CDTF">2018-08-16T05:50:32Z</dcterms:created>
  <dcterms:modified xsi:type="dcterms:W3CDTF">2023-02-02T06:44:29Z</dcterms:modified>
</cp:coreProperties>
</file>