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9492" windowHeight="4728" activeTab="1"/>
  </bookViews>
  <sheets>
    <sheet name="Sheet1" sheetId="1" r:id="rId1"/>
    <sheet name="Sheet3" sheetId="2" r:id="rId2"/>
  </sheets>
  <definedNames>
    <definedName name="外部資料_1" localSheetId="1">'Sheet3'!#REF!</definedName>
    <definedName name="外部資料_2" localSheetId="1">'Sheet3'!#REF!</definedName>
    <definedName name="外部資料_3" localSheetId="1">'Sheet3'!$A$4:$E$49</definedName>
    <definedName name="外部資料_4" localSheetId="1">'Sheet3'!$F$4:$F$49</definedName>
    <definedName name="外部資料_5" localSheetId="1">'Sheet3'!$H$4:$H$49</definedName>
    <definedName name="外部資料_6" localSheetId="1">'Sheet3'!$I$4:$I$49</definedName>
  </definedNames>
  <calcPr fullCalcOnLoad="1"/>
</workbook>
</file>

<file path=xl/sharedStrings.xml><?xml version="1.0" encoding="utf-8"?>
<sst xmlns="http://schemas.openxmlformats.org/spreadsheetml/2006/main" count="70" uniqueCount="64">
  <si>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</si>
  <si>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</si>
  <si>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</si>
  <si>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</si>
  <si>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</si>
  <si>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</si>
  <si>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</si>
  <si>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</si>
  <si>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</si>
  <si>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</si>
  <si>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</si>
  <si>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</si>
  <si>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</si>
  <si>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</si>
  <si>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</si>
  <si>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</si>
  <si>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</si>
  <si>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</si>
  <si>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</si>
  <si>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</si>
  <si>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</si>
  <si>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</si>
  <si>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</si>
  <si>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</si>
  <si>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</si>
  <si>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</si>
  <si>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</si>
  <si>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</si>
  <si>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</si>
  <si>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</si>
  <si>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</si>
  <si>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</si>
  <si>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</si>
  <si>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</si>
  <si>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</si>
  <si>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</si>
  <si>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</si>
  <si>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</si>
  <si>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</si>
  <si>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</si>
  <si>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</si>
  <si>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</si>
  <si>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</si>
  <si>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東南亞小計 Sub-Total</t>
  </si>
  <si>
    <t>瑞士 Switzerland</t>
  </si>
  <si>
    <t>香港.澳門 HongKong. Macao</t>
  </si>
  <si>
    <t>大陸 Mainland China</t>
  </si>
  <si>
    <r>
      <t xml:space="preserve">合計
</t>
    </r>
    <r>
      <rPr>
        <b/>
        <sz val="9"/>
        <rFont val="Times New Roman"/>
        <family val="1"/>
      </rPr>
      <t>Total</t>
    </r>
  </si>
  <si>
    <r>
      <t xml:space="preserve">華僑旅客
</t>
    </r>
    <r>
      <rPr>
        <sz val="9"/>
        <rFont val="Times New Roman"/>
        <family val="1"/>
      </rPr>
      <t>Overseas
Chinese</t>
    </r>
  </si>
  <si>
    <r>
      <t xml:space="preserve">外籍旅客
</t>
    </r>
    <r>
      <rPr>
        <sz val="9"/>
        <rFont val="Times New Roman"/>
        <family val="1"/>
      </rPr>
      <t>Foreigners</t>
    </r>
  </si>
  <si>
    <t>越南 Vietnam</t>
  </si>
  <si>
    <t>居住地
Residence</t>
  </si>
  <si>
    <t>比較 Change +-%</t>
  </si>
  <si>
    <t>107</t>
  </si>
  <si>
    <t>1</t>
  </si>
  <si>
    <t>January</t>
  </si>
  <si>
    <t>7</t>
  </si>
  <si>
    <t>July</t>
  </si>
  <si>
    <t>韓國 Korea,Republic of</t>
  </si>
  <si>
    <t>美國 United States of America</t>
  </si>
  <si>
    <t>英國 United Kingdom</t>
  </si>
  <si>
    <t>俄羅斯 Russian Federation</t>
  </si>
  <si>
    <t>註1: 本表華僑旅客包含持入境特別簽證之大陸地區、港澳居民，及長期旅居境外之無戶籍國民。</t>
  </si>
  <si>
    <t>註2: 資料來源：內政部移民署。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</si>
</sst>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  <numFmt numFmtId="181" formatCode="#,##0_);[Red]\(#,##0\)"/>
  </numFmts>
  <fonts count="42">
    <font>
      <sz val="12"/>
      <name val="新細明體"/>
      <family val="1"/>
    </font>
    <font>
      <sz val="9"/>
      <name val="新細明體"/>
      <family val="1"/>
    </font>
    <font>
      <sz val="8"/>
      <name val="新細明體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sz val="10"/>
      <name val="新細明體"/>
      <family val="1"/>
    </font>
    <font>
      <sz val="1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81" fontId="2" fillId="0" borderId="10" xfId="0" applyNumberFormat="1" applyFont="1" applyBorder="1" applyAlignment="1">
      <alignment vertical="center"/>
    </xf>
    <xf numFmtId="181" fontId="2" fillId="0" borderId="11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81" fontId="2" fillId="0" borderId="13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 textRotation="255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 textRotation="255"/>
    </xf>
    <xf numFmtId="0" fontId="0" fillId="0" borderId="16" xfId="0" applyBorder="1" applyAlignment="1">
      <alignment vertical="center" textRotation="255"/>
    </xf>
    <xf numFmtId="0" fontId="0" fillId="0" borderId="17" xfId="0" applyBorder="1" applyAlignment="1">
      <alignment vertical="center" textRotation="255"/>
    </xf>
    <xf numFmtId="0" fontId="7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vertical="center" textRotation="255"/>
    </xf>
    <xf numFmtId="0" fontId="2" fillId="0" borderId="18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6"/>
  <sheetViews>
    <sheetView zoomScalePageLayoutView="0" workbookViewId="0" topLeftCell="A1">
      <selection activeCell="A2" sqref="A2"/>
    </sheetView>
  </sheetViews>
  <sheetFormatPr defaultColWidth="9.00390625" defaultRowHeight="16.5"/>
  <sheetData>
    <row r="1" ht="15.75">
      <c r="A1" t="s">
        <v>53</v>
      </c>
    </row>
    <row r="3" ht="15.75">
      <c r="A3" t="s">
        <v>54</v>
      </c>
    </row>
    <row r="4" ht="15.75">
      <c r="A4" t="s">
        <v>55</v>
      </c>
    </row>
    <row r="5" ht="15.75">
      <c r="A5" t="s">
        <v>56</v>
      </c>
    </row>
    <row r="6" ht="15.75">
      <c r="A6" t="s">
        <v>57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51"/>
  <sheetViews>
    <sheetView tabSelected="1" view="pageBreakPreview" zoomScaleSheetLayoutView="100" zoomScalePageLayoutView="0" workbookViewId="0" topLeftCell="A1">
      <selection activeCell="O47" sqref="O47"/>
    </sheetView>
  </sheetViews>
  <sheetFormatPr defaultColWidth="9.00390625" defaultRowHeight="16.5"/>
  <cols>
    <col min="1" max="1" width="5.25390625" style="0" customWidth="1"/>
    <col min="2" max="2" width="3.875" style="0" customWidth="1"/>
    <col min="3" max="3" width="14.75390625" style="0" customWidth="1"/>
    <col min="4" max="4" width="7.25390625" style="0" customWidth="1"/>
    <col min="5" max="5" width="7.75390625" style="0" customWidth="1"/>
    <col min="6" max="6" width="9.125" style="0" customWidth="1"/>
    <col min="7" max="7" width="8.25390625" style="0" customWidth="1"/>
    <col min="8" max="8" width="7.25390625" style="0" customWidth="1"/>
    <col min="9" max="9" width="7.875" style="0" customWidth="1"/>
    <col min="10" max="12" width="7.75390625" style="0" customWidth="1"/>
  </cols>
  <sheetData>
    <row r="1" spans="1:12" ht="63" customHeight="1">
      <c r="A1" s="20" t="str">
        <f>"表1-3  "&amp;Sheet1!A1&amp;"年"&amp;Sheet1!A3&amp;"至"&amp;Sheet1!A5&amp;"月來臺旅客人數及成長率－按居住地分
Table 1-3 Visitor Arrivals by Residence,
 "&amp;Sheet1!A4&amp;"-"&amp;Sheet1!A6&amp;","&amp;Sheet1!A1+"1911"</f>
        <v>表1-3  107年1至7月來臺旅客人數及成長率－按居住地分
Table 1-3 Visitor Arrivals by Residence,
 January-July,2018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" customFormat="1" ht="24" customHeight="1">
      <c r="A2" s="21" t="s">
        <v>51</v>
      </c>
      <c r="B2" s="21"/>
      <c r="C2" s="21"/>
      <c r="D2" s="22" t="str">
        <f>Sheet1!A1&amp;"年"&amp;Sheet1!A3&amp;"至"&amp;Sheet1!A5&amp;"月 "&amp;MID(Sheet1!A4,1,3)&amp;".-"&amp;MID(Sheet1!A6,1,3)&amp;"., "&amp;Sheet1!A1+1911</f>
        <v>107年1至7月 Jan.-Jul., 2018</v>
      </c>
      <c r="E2" s="22"/>
      <c r="F2" s="22"/>
      <c r="G2" s="22" t="str">
        <f>Sheet1!A1-1&amp;"年"&amp;Sheet1!A3&amp;"至"&amp;Sheet1!A5&amp;"月 "&amp;MID(Sheet1!A4,1,3)&amp;".-"&amp;MID(Sheet1!A6,1,3)&amp;".,"&amp;Sheet1!A1+1911-1</f>
        <v>106年1至7月 Jan.-Jul.,2017</v>
      </c>
      <c r="H2" s="23"/>
      <c r="I2" s="23"/>
      <c r="J2" s="24" t="s">
        <v>52</v>
      </c>
      <c r="K2" s="24"/>
      <c r="L2" s="24"/>
    </row>
    <row r="3" spans="1:12" s="1" customFormat="1" ht="48" customHeight="1">
      <c r="A3" s="21"/>
      <c r="B3" s="21"/>
      <c r="C3" s="21"/>
      <c r="D3" s="12" t="s">
        <v>47</v>
      </c>
      <c r="E3" s="11" t="s">
        <v>48</v>
      </c>
      <c r="F3" s="11" t="s">
        <v>49</v>
      </c>
      <c r="G3" s="12" t="s">
        <v>47</v>
      </c>
      <c r="H3" s="11" t="s">
        <v>48</v>
      </c>
      <c r="I3" s="11" t="s">
        <v>49</v>
      </c>
      <c r="J3" s="12" t="s">
        <v>47</v>
      </c>
      <c r="K3" s="11" t="s">
        <v>48</v>
      </c>
      <c r="L3" s="11" t="s">
        <v>49</v>
      </c>
    </row>
    <row r="4" spans="1:12" s="1" customFormat="1" ht="15" customHeight="1">
      <c r="A4" s="17" t="s">
        <v>0</v>
      </c>
      <c r="B4" s="15" t="s">
        <v>45</v>
      </c>
      <c r="C4" s="16"/>
      <c r="D4" s="2">
        <f aca="true" t="shared" si="0" ref="D4:D49">E4+F4</f>
        <v>921787</v>
      </c>
      <c r="E4" s="2">
        <v>857386</v>
      </c>
      <c r="F4" s="3">
        <v>64401</v>
      </c>
      <c r="G4" s="2">
        <f aca="true" t="shared" si="1" ref="G4:G49">H4+I4</f>
        <v>966318</v>
      </c>
      <c r="H4" s="2">
        <v>895984</v>
      </c>
      <c r="I4" s="3">
        <v>70334</v>
      </c>
      <c r="J4" s="4">
        <f>IF(G4=0,"-",((D4/G4)-1)*100)</f>
        <v>-4.608317344807822</v>
      </c>
      <c r="K4" s="4">
        <f>IF(H4=0,"-",((E4/H4)-1)*100)</f>
        <v>-4.3078894265969</v>
      </c>
      <c r="L4" s="4">
        <f>IF(I4=0,"-",((F4/I4)-1)*100)</f>
        <v>-8.435465066681836</v>
      </c>
    </row>
    <row r="5" spans="1:12" s="1" customFormat="1" ht="15" customHeight="1">
      <c r="A5" s="18"/>
      <c r="B5" s="15" t="s">
        <v>46</v>
      </c>
      <c r="C5" s="16"/>
      <c r="D5" s="2">
        <f t="shared" si="0"/>
        <v>1538601</v>
      </c>
      <c r="E5" s="2">
        <v>1519672</v>
      </c>
      <c r="F5" s="3">
        <v>18929</v>
      </c>
      <c r="G5" s="2">
        <f t="shared" si="1"/>
        <v>1501967</v>
      </c>
      <c r="H5" s="2">
        <v>1480684</v>
      </c>
      <c r="I5" s="3">
        <v>21283</v>
      </c>
      <c r="J5" s="4">
        <f aca="true" t="shared" si="2" ref="J5:J49">IF(G5=0,"-",((D5/G5)-1)*100)</f>
        <v>2.4390682351875803</v>
      </c>
      <c r="K5" s="4">
        <f aca="true" t="shared" si="3" ref="K5:K49">IF(H5=0,"-",((E5/H5)-1)*100)</f>
        <v>2.6331074017143408</v>
      </c>
      <c r="L5" s="4">
        <f aca="true" t="shared" si="4" ref="L5:L49">IF(I5=0,"-",((F5/I5)-1)*100)</f>
        <v>-11.060470798289712</v>
      </c>
    </row>
    <row r="6" spans="1:12" s="1" customFormat="1" ht="15" customHeight="1">
      <c r="A6" s="18"/>
      <c r="B6" s="15" t="s">
        <v>6</v>
      </c>
      <c r="C6" s="16"/>
      <c r="D6" s="2">
        <f t="shared" si="0"/>
        <v>1033707</v>
      </c>
      <c r="E6" s="2">
        <v>876</v>
      </c>
      <c r="F6" s="3">
        <v>1032831</v>
      </c>
      <c r="G6" s="2">
        <f t="shared" si="1"/>
        <v>1021437</v>
      </c>
      <c r="H6" s="2">
        <v>862</v>
      </c>
      <c r="I6" s="3">
        <v>1020575</v>
      </c>
      <c r="J6" s="4">
        <f t="shared" si="2"/>
        <v>1.2012488288558165</v>
      </c>
      <c r="K6" s="4">
        <f t="shared" si="3"/>
        <v>1.6241299303944245</v>
      </c>
      <c r="L6" s="4">
        <f t="shared" si="4"/>
        <v>1.200891654214531</v>
      </c>
    </row>
    <row r="7" spans="1:12" s="1" customFormat="1" ht="15" customHeight="1">
      <c r="A7" s="18"/>
      <c r="B7" s="15" t="s">
        <v>58</v>
      </c>
      <c r="C7" s="16"/>
      <c r="D7" s="2">
        <f t="shared" si="0"/>
        <v>570657</v>
      </c>
      <c r="E7" s="2">
        <v>2226</v>
      </c>
      <c r="F7" s="3">
        <v>568431</v>
      </c>
      <c r="G7" s="2">
        <f t="shared" si="1"/>
        <v>600959</v>
      </c>
      <c r="H7" s="2">
        <v>2173</v>
      </c>
      <c r="I7" s="3">
        <v>598786</v>
      </c>
      <c r="J7" s="4">
        <f t="shared" si="2"/>
        <v>-5.042274098565791</v>
      </c>
      <c r="K7" s="4">
        <f t="shared" si="3"/>
        <v>2.4390243902439046</v>
      </c>
      <c r="L7" s="4">
        <f t="shared" si="4"/>
        <v>-5.069423800823669</v>
      </c>
    </row>
    <row r="8" spans="1:12" s="1" customFormat="1" ht="15" customHeight="1">
      <c r="A8" s="18"/>
      <c r="B8" s="15" t="s">
        <v>7</v>
      </c>
      <c r="C8" s="16"/>
      <c r="D8" s="2">
        <f t="shared" si="0"/>
        <v>22172</v>
      </c>
      <c r="E8" s="2">
        <v>14</v>
      </c>
      <c r="F8" s="3">
        <v>22158</v>
      </c>
      <c r="G8" s="2">
        <f t="shared" si="1"/>
        <v>20319</v>
      </c>
      <c r="H8" s="2">
        <v>29</v>
      </c>
      <c r="I8" s="3">
        <v>20290</v>
      </c>
      <c r="J8" s="4">
        <f t="shared" si="2"/>
        <v>9.119543284610465</v>
      </c>
      <c r="K8" s="4">
        <f t="shared" si="3"/>
        <v>-51.72413793103448</v>
      </c>
      <c r="L8" s="4">
        <f t="shared" si="4"/>
        <v>9.206505667816668</v>
      </c>
    </row>
    <row r="9" spans="1:12" s="1" customFormat="1" ht="15" customHeight="1">
      <c r="A9" s="18"/>
      <c r="B9" s="15" t="s">
        <v>8</v>
      </c>
      <c r="C9" s="16"/>
      <c r="D9" s="2">
        <f t="shared" si="0"/>
        <v>12239</v>
      </c>
      <c r="E9" s="2">
        <v>47</v>
      </c>
      <c r="F9" s="3">
        <v>12192</v>
      </c>
      <c r="G9" s="2">
        <f t="shared" si="1"/>
        <v>11808</v>
      </c>
      <c r="H9" s="2">
        <v>60</v>
      </c>
      <c r="I9" s="3">
        <v>11748</v>
      </c>
      <c r="J9" s="4">
        <f t="shared" si="2"/>
        <v>3.6500677506775103</v>
      </c>
      <c r="K9" s="4">
        <f t="shared" si="3"/>
        <v>-21.666666666666668</v>
      </c>
      <c r="L9" s="4">
        <f t="shared" si="4"/>
        <v>3.7793667007150145</v>
      </c>
    </row>
    <row r="10" spans="1:12" s="1" customFormat="1" ht="15" customHeight="1">
      <c r="A10" s="18"/>
      <c r="B10" s="27" t="s">
        <v>1</v>
      </c>
      <c r="C10" s="13" t="s">
        <v>37</v>
      </c>
      <c r="D10" s="2">
        <f t="shared" si="0"/>
        <v>277643</v>
      </c>
      <c r="E10" s="2">
        <v>477</v>
      </c>
      <c r="F10" s="3">
        <v>277166</v>
      </c>
      <c r="G10" s="2">
        <f t="shared" si="1"/>
        <v>279822</v>
      </c>
      <c r="H10" s="2">
        <v>427</v>
      </c>
      <c r="I10" s="3">
        <v>279395</v>
      </c>
      <c r="J10" s="4">
        <f t="shared" si="2"/>
        <v>-0.7787093223549202</v>
      </c>
      <c r="K10" s="4">
        <f t="shared" si="3"/>
        <v>11.70960187353629</v>
      </c>
      <c r="L10" s="4">
        <f t="shared" si="4"/>
        <v>-0.7977952361352236</v>
      </c>
    </row>
    <row r="11" spans="1:12" s="1" customFormat="1" ht="15" customHeight="1">
      <c r="A11" s="18"/>
      <c r="B11" s="18"/>
      <c r="C11" s="6" t="s">
        <v>38</v>
      </c>
      <c r="D11" s="2">
        <f t="shared" si="0"/>
        <v>220539</v>
      </c>
      <c r="E11" s="2">
        <v>185</v>
      </c>
      <c r="F11" s="3">
        <v>220354</v>
      </c>
      <c r="G11" s="2">
        <f t="shared" si="1"/>
        <v>217865</v>
      </c>
      <c r="H11" s="2">
        <v>208</v>
      </c>
      <c r="I11" s="3">
        <v>217657</v>
      </c>
      <c r="J11" s="4">
        <f t="shared" si="2"/>
        <v>1.2273655704220454</v>
      </c>
      <c r="K11" s="4">
        <f t="shared" si="3"/>
        <v>-11.057692307692314</v>
      </c>
      <c r="L11" s="4">
        <f t="shared" si="4"/>
        <v>1.2391055651782334</v>
      </c>
    </row>
    <row r="12" spans="1:12" s="1" customFormat="1" ht="15" customHeight="1">
      <c r="A12" s="18"/>
      <c r="B12" s="18"/>
      <c r="C12" s="6" t="s">
        <v>39</v>
      </c>
      <c r="D12" s="2">
        <f t="shared" si="0"/>
        <v>120289</v>
      </c>
      <c r="E12" s="2">
        <v>291</v>
      </c>
      <c r="F12" s="3">
        <v>119998</v>
      </c>
      <c r="G12" s="2">
        <f t="shared" si="1"/>
        <v>112114</v>
      </c>
      <c r="H12" s="2">
        <v>240</v>
      </c>
      <c r="I12" s="3">
        <v>111874</v>
      </c>
      <c r="J12" s="4">
        <f t="shared" si="2"/>
        <v>7.291685248943036</v>
      </c>
      <c r="K12" s="4">
        <f t="shared" si="3"/>
        <v>21.249999999999993</v>
      </c>
      <c r="L12" s="4">
        <f t="shared" si="4"/>
        <v>7.26174088706939</v>
      </c>
    </row>
    <row r="13" spans="1:12" s="1" customFormat="1" ht="15" customHeight="1">
      <c r="A13" s="18"/>
      <c r="B13" s="18"/>
      <c r="C13" s="6" t="s">
        <v>40</v>
      </c>
      <c r="D13" s="2">
        <f t="shared" si="0"/>
        <v>260208</v>
      </c>
      <c r="E13" s="2">
        <v>1599</v>
      </c>
      <c r="F13" s="3">
        <v>258609</v>
      </c>
      <c r="G13" s="2">
        <f t="shared" si="1"/>
        <v>162139</v>
      </c>
      <c r="H13" s="2">
        <v>1665</v>
      </c>
      <c r="I13" s="3">
        <v>160474</v>
      </c>
      <c r="J13" s="4">
        <f t="shared" si="2"/>
        <v>60.4845225393027</v>
      </c>
      <c r="K13" s="4">
        <f t="shared" si="3"/>
        <v>-3.963963963963968</v>
      </c>
      <c r="L13" s="4">
        <f t="shared" si="4"/>
        <v>61.15320861946483</v>
      </c>
    </row>
    <row r="14" spans="1:12" s="1" customFormat="1" ht="15" customHeight="1">
      <c r="A14" s="18"/>
      <c r="B14" s="18"/>
      <c r="C14" s="6" t="s">
        <v>41</v>
      </c>
      <c r="D14" s="2">
        <f t="shared" si="0"/>
        <v>180225</v>
      </c>
      <c r="E14" s="2">
        <v>246</v>
      </c>
      <c r="F14" s="3">
        <v>179979</v>
      </c>
      <c r="G14" s="2">
        <f t="shared" si="1"/>
        <v>167322</v>
      </c>
      <c r="H14" s="2">
        <v>287</v>
      </c>
      <c r="I14" s="3">
        <v>167035</v>
      </c>
      <c r="J14" s="4">
        <f t="shared" si="2"/>
        <v>7.711478466669064</v>
      </c>
      <c r="K14" s="4">
        <f t="shared" si="3"/>
        <v>-14.28571428571429</v>
      </c>
      <c r="L14" s="4">
        <f t="shared" si="4"/>
        <v>7.749274104229653</v>
      </c>
    </row>
    <row r="15" spans="1:12" s="1" customFormat="1" ht="15" customHeight="1">
      <c r="A15" s="18"/>
      <c r="B15" s="18"/>
      <c r="C15" s="6" t="s">
        <v>50</v>
      </c>
      <c r="D15" s="2">
        <f t="shared" si="0"/>
        <v>302476</v>
      </c>
      <c r="E15" s="2">
        <v>1895</v>
      </c>
      <c r="F15" s="3">
        <v>300581</v>
      </c>
      <c r="G15" s="2">
        <f t="shared" si="1"/>
        <v>218352</v>
      </c>
      <c r="H15" s="2">
        <v>1927</v>
      </c>
      <c r="I15" s="3">
        <v>216425</v>
      </c>
      <c r="J15" s="4">
        <f t="shared" si="2"/>
        <v>38.52678244302776</v>
      </c>
      <c r="K15" s="4">
        <f t="shared" si="3"/>
        <v>-1.660612350804358</v>
      </c>
      <c r="L15" s="4">
        <f t="shared" si="4"/>
        <v>38.88460205613955</v>
      </c>
    </row>
    <row r="16" spans="1:12" s="1" customFormat="1" ht="15" customHeight="1">
      <c r="A16" s="18"/>
      <c r="B16" s="18"/>
      <c r="C16" s="6" t="s">
        <v>42</v>
      </c>
      <c r="D16" s="2">
        <f t="shared" si="0"/>
        <v>20754</v>
      </c>
      <c r="E16" s="2">
        <v>185</v>
      </c>
      <c r="F16" s="3">
        <v>20569</v>
      </c>
      <c r="G16" s="2">
        <f t="shared" si="1"/>
        <v>13633</v>
      </c>
      <c r="H16" s="2">
        <v>164</v>
      </c>
      <c r="I16" s="3">
        <v>13469</v>
      </c>
      <c r="J16" s="4">
        <f t="shared" si="2"/>
        <v>52.233550942565834</v>
      </c>
      <c r="K16" s="4">
        <f t="shared" si="3"/>
        <v>12.804878048780477</v>
      </c>
      <c r="L16" s="4">
        <f t="shared" si="4"/>
        <v>52.71363872596333</v>
      </c>
    </row>
    <row r="17" spans="1:12" s="1" customFormat="1" ht="15" customHeight="1">
      <c r="A17" s="18"/>
      <c r="B17" s="19"/>
      <c r="C17" s="6" t="s">
        <v>43</v>
      </c>
      <c r="D17" s="2">
        <f t="shared" si="0"/>
        <v>1382134</v>
      </c>
      <c r="E17" s="2">
        <v>4878</v>
      </c>
      <c r="F17" s="3">
        <v>1377256</v>
      </c>
      <c r="G17" s="2">
        <f t="shared" si="1"/>
        <v>1171247</v>
      </c>
      <c r="H17" s="2">
        <v>4918</v>
      </c>
      <c r="I17" s="3">
        <v>1166329</v>
      </c>
      <c r="J17" s="4">
        <f t="shared" si="2"/>
        <v>18.00533960812707</v>
      </c>
      <c r="K17" s="4">
        <f t="shared" si="3"/>
        <v>-0.8133387555917082</v>
      </c>
      <c r="L17" s="4">
        <f t="shared" si="4"/>
        <v>18.084691369244865</v>
      </c>
    </row>
    <row r="18" spans="1:12" s="1" customFormat="1" ht="15" customHeight="1">
      <c r="A18" s="18"/>
      <c r="B18" s="15" t="s">
        <v>9</v>
      </c>
      <c r="C18" s="16"/>
      <c r="D18" s="2">
        <f t="shared" si="0"/>
        <v>8382</v>
      </c>
      <c r="E18" s="2">
        <v>32</v>
      </c>
      <c r="F18" s="3">
        <v>8350</v>
      </c>
      <c r="G18" s="2">
        <f t="shared" si="1"/>
        <v>6620</v>
      </c>
      <c r="H18" s="2">
        <v>30</v>
      </c>
      <c r="I18" s="3">
        <v>6590</v>
      </c>
      <c r="J18" s="4">
        <f t="shared" si="2"/>
        <v>26.616314199395763</v>
      </c>
      <c r="K18" s="4">
        <f t="shared" si="3"/>
        <v>6.666666666666665</v>
      </c>
      <c r="L18" s="4">
        <f t="shared" si="4"/>
        <v>26.7071320182094</v>
      </c>
    </row>
    <row r="19" spans="1:12" s="1" customFormat="1" ht="15" customHeight="1">
      <c r="A19" s="19"/>
      <c r="B19" s="15" t="s">
        <v>10</v>
      </c>
      <c r="C19" s="16"/>
      <c r="D19" s="2">
        <f t="shared" si="0"/>
        <v>5489679</v>
      </c>
      <c r="E19" s="2">
        <v>2385131</v>
      </c>
      <c r="F19" s="3">
        <v>3104548</v>
      </c>
      <c r="G19" s="2">
        <f t="shared" si="1"/>
        <v>5300675</v>
      </c>
      <c r="H19" s="2">
        <v>2384740</v>
      </c>
      <c r="I19" s="3">
        <v>2915935</v>
      </c>
      <c r="J19" s="4">
        <f t="shared" si="2"/>
        <v>3.565659090587525</v>
      </c>
      <c r="K19" s="4">
        <f t="shared" si="3"/>
        <v>0.016395917374634195</v>
      </c>
      <c r="L19" s="4">
        <f t="shared" si="4"/>
        <v>6.468354061390258</v>
      </c>
    </row>
    <row r="20" spans="1:12" s="1" customFormat="1" ht="15" customHeight="1">
      <c r="A20" s="17" t="s">
        <v>2</v>
      </c>
      <c r="B20" s="15" t="s">
        <v>11</v>
      </c>
      <c r="C20" s="16"/>
      <c r="D20" s="2">
        <f t="shared" si="0"/>
        <v>72632</v>
      </c>
      <c r="E20" s="2">
        <v>204</v>
      </c>
      <c r="F20" s="3">
        <v>72428</v>
      </c>
      <c r="G20" s="2">
        <f t="shared" si="1"/>
        <v>62873</v>
      </c>
      <c r="H20" s="2">
        <v>211</v>
      </c>
      <c r="I20" s="3">
        <v>62662</v>
      </c>
      <c r="J20" s="4">
        <f t="shared" si="2"/>
        <v>15.521766099915713</v>
      </c>
      <c r="K20" s="4">
        <f t="shared" si="3"/>
        <v>-3.3175355450236976</v>
      </c>
      <c r="L20" s="4">
        <f t="shared" si="4"/>
        <v>15.585203153426308</v>
      </c>
    </row>
    <row r="21" spans="1:12" s="1" customFormat="1" ht="15" customHeight="1">
      <c r="A21" s="18"/>
      <c r="B21" s="15" t="s">
        <v>59</v>
      </c>
      <c r="C21" s="16"/>
      <c r="D21" s="2">
        <f t="shared" si="0"/>
        <v>329665</v>
      </c>
      <c r="E21" s="2">
        <v>2423</v>
      </c>
      <c r="F21" s="3">
        <v>327242</v>
      </c>
      <c r="G21" s="2">
        <f t="shared" si="1"/>
        <v>326125</v>
      </c>
      <c r="H21" s="2">
        <v>2392</v>
      </c>
      <c r="I21" s="3">
        <v>323733</v>
      </c>
      <c r="J21" s="4">
        <f t="shared" si="2"/>
        <v>1.0854733614411582</v>
      </c>
      <c r="K21" s="4">
        <f t="shared" si="3"/>
        <v>1.295986622073575</v>
      </c>
      <c r="L21" s="4">
        <f t="shared" si="4"/>
        <v>1.0839179200143434</v>
      </c>
    </row>
    <row r="22" spans="1:12" s="1" customFormat="1" ht="15" customHeight="1">
      <c r="A22" s="18"/>
      <c r="B22" s="15" t="s">
        <v>12</v>
      </c>
      <c r="C22" s="16"/>
      <c r="D22" s="2">
        <f t="shared" si="0"/>
        <v>2472</v>
      </c>
      <c r="E22" s="2">
        <v>6</v>
      </c>
      <c r="F22" s="3">
        <v>2466</v>
      </c>
      <c r="G22" s="2">
        <f t="shared" si="1"/>
        <v>2370</v>
      </c>
      <c r="H22" s="2">
        <v>7</v>
      </c>
      <c r="I22" s="3">
        <v>2363</v>
      </c>
      <c r="J22" s="4">
        <f t="shared" si="2"/>
        <v>4.303797468354431</v>
      </c>
      <c r="K22" s="4">
        <f t="shared" si="3"/>
        <v>-14.28571428571429</v>
      </c>
      <c r="L22" s="4">
        <f t="shared" si="4"/>
        <v>4.358865848497673</v>
      </c>
    </row>
    <row r="23" spans="1:12" s="1" customFormat="1" ht="15" customHeight="1">
      <c r="A23" s="18"/>
      <c r="B23" s="15" t="s">
        <v>13</v>
      </c>
      <c r="C23" s="16"/>
      <c r="D23" s="2">
        <f t="shared" si="0"/>
        <v>2815</v>
      </c>
      <c r="E23" s="2">
        <v>182</v>
      </c>
      <c r="F23" s="3">
        <v>2633</v>
      </c>
      <c r="G23" s="2">
        <f t="shared" si="1"/>
        <v>2688</v>
      </c>
      <c r="H23" s="2">
        <v>184</v>
      </c>
      <c r="I23" s="3">
        <v>2504</v>
      </c>
      <c r="J23" s="4">
        <f t="shared" si="2"/>
        <v>4.7247023809523725</v>
      </c>
      <c r="K23" s="4">
        <f t="shared" si="3"/>
        <v>-1.0869565217391353</v>
      </c>
      <c r="L23" s="4">
        <f t="shared" si="4"/>
        <v>5.151757188498407</v>
      </c>
    </row>
    <row r="24" spans="1:12" s="1" customFormat="1" ht="15" customHeight="1">
      <c r="A24" s="18"/>
      <c r="B24" s="15" t="s">
        <v>14</v>
      </c>
      <c r="C24" s="16"/>
      <c r="D24" s="2">
        <f t="shared" si="0"/>
        <v>879</v>
      </c>
      <c r="E24" s="2">
        <v>74</v>
      </c>
      <c r="F24" s="3">
        <v>805</v>
      </c>
      <c r="G24" s="2">
        <f t="shared" si="1"/>
        <v>837</v>
      </c>
      <c r="H24" s="2">
        <v>60</v>
      </c>
      <c r="I24" s="3">
        <v>777</v>
      </c>
      <c r="J24" s="4">
        <f t="shared" si="2"/>
        <v>5.017921146953408</v>
      </c>
      <c r="K24" s="4">
        <f t="shared" si="3"/>
        <v>23.33333333333334</v>
      </c>
      <c r="L24" s="4">
        <f t="shared" si="4"/>
        <v>3.603603603603611</v>
      </c>
    </row>
    <row r="25" spans="1:12" s="1" customFormat="1" ht="15" customHeight="1">
      <c r="A25" s="18"/>
      <c r="B25" s="15" t="s">
        <v>15</v>
      </c>
      <c r="C25" s="16"/>
      <c r="D25" s="2">
        <f t="shared" si="0"/>
        <v>7268</v>
      </c>
      <c r="E25" s="2">
        <v>155</v>
      </c>
      <c r="F25" s="3">
        <v>7113</v>
      </c>
      <c r="G25" s="2">
        <f t="shared" si="1"/>
        <v>6778</v>
      </c>
      <c r="H25" s="2">
        <v>143</v>
      </c>
      <c r="I25" s="3">
        <v>6635</v>
      </c>
      <c r="J25" s="4">
        <f t="shared" si="2"/>
        <v>7.229271171437013</v>
      </c>
      <c r="K25" s="4">
        <f t="shared" si="3"/>
        <v>8.391608391608397</v>
      </c>
      <c r="L25" s="4">
        <f t="shared" si="4"/>
        <v>7.204220045214771</v>
      </c>
    </row>
    <row r="26" spans="1:12" s="1" customFormat="1" ht="15" customHeight="1">
      <c r="A26" s="19"/>
      <c r="B26" s="15" t="s">
        <v>16</v>
      </c>
      <c r="C26" s="16"/>
      <c r="D26" s="2">
        <f t="shared" si="0"/>
        <v>415731</v>
      </c>
      <c r="E26" s="2">
        <v>3044</v>
      </c>
      <c r="F26" s="3">
        <v>412687</v>
      </c>
      <c r="G26" s="2">
        <f t="shared" si="1"/>
        <v>401671</v>
      </c>
      <c r="H26" s="2">
        <v>2997</v>
      </c>
      <c r="I26" s="3">
        <v>398674</v>
      </c>
      <c r="J26" s="4">
        <f t="shared" si="2"/>
        <v>3.500377174354141</v>
      </c>
      <c r="K26" s="4">
        <f t="shared" si="3"/>
        <v>1.5682349015682329</v>
      </c>
      <c r="L26" s="4">
        <f t="shared" si="4"/>
        <v>3.51490189979784</v>
      </c>
    </row>
    <row r="27" spans="1:12" s="1" customFormat="1" ht="15" customHeight="1">
      <c r="A27" s="17" t="s">
        <v>3</v>
      </c>
      <c r="B27" s="15" t="s">
        <v>17</v>
      </c>
      <c r="C27" s="16"/>
      <c r="D27" s="2">
        <f t="shared" si="0"/>
        <v>4129</v>
      </c>
      <c r="E27" s="2">
        <v>1</v>
      </c>
      <c r="F27" s="3">
        <v>4128</v>
      </c>
      <c r="G27" s="2">
        <f t="shared" si="1"/>
        <v>4326</v>
      </c>
      <c r="H27" s="2">
        <v>11</v>
      </c>
      <c r="I27" s="3">
        <v>4315</v>
      </c>
      <c r="J27" s="4">
        <f t="shared" si="2"/>
        <v>-4.553860379103103</v>
      </c>
      <c r="K27" s="4">
        <f t="shared" si="3"/>
        <v>-90.9090909090909</v>
      </c>
      <c r="L27" s="4">
        <f t="shared" si="4"/>
        <v>-4.3337195828505255</v>
      </c>
    </row>
    <row r="28" spans="1:12" s="1" customFormat="1" ht="15" customHeight="1">
      <c r="A28" s="18"/>
      <c r="B28" s="15" t="s">
        <v>18</v>
      </c>
      <c r="C28" s="16"/>
      <c r="D28" s="2">
        <f t="shared" si="0"/>
        <v>29446</v>
      </c>
      <c r="E28" s="2">
        <v>77</v>
      </c>
      <c r="F28" s="3">
        <v>29369</v>
      </c>
      <c r="G28" s="2">
        <f t="shared" si="1"/>
        <v>26436</v>
      </c>
      <c r="H28" s="2">
        <v>67</v>
      </c>
      <c r="I28" s="3">
        <v>26369</v>
      </c>
      <c r="J28" s="4">
        <f t="shared" si="2"/>
        <v>11.385988803147228</v>
      </c>
      <c r="K28" s="4">
        <f t="shared" si="3"/>
        <v>14.925373134328357</v>
      </c>
      <c r="L28" s="4">
        <f t="shared" si="4"/>
        <v>11.37699571466495</v>
      </c>
    </row>
    <row r="29" spans="1:12" s="1" customFormat="1" ht="15" customHeight="1">
      <c r="A29" s="18"/>
      <c r="B29" s="15" t="s">
        <v>19</v>
      </c>
      <c r="C29" s="16"/>
      <c r="D29" s="2">
        <f t="shared" si="0"/>
        <v>35580</v>
      </c>
      <c r="E29" s="2">
        <v>77</v>
      </c>
      <c r="F29" s="3">
        <v>35503</v>
      </c>
      <c r="G29" s="2">
        <f t="shared" si="1"/>
        <v>38385</v>
      </c>
      <c r="H29" s="2">
        <v>77</v>
      </c>
      <c r="I29" s="3">
        <v>38308</v>
      </c>
      <c r="J29" s="4">
        <f t="shared" si="2"/>
        <v>-7.307542008597112</v>
      </c>
      <c r="K29" s="4">
        <f t="shared" si="3"/>
        <v>0</v>
      </c>
      <c r="L29" s="4">
        <f t="shared" si="4"/>
        <v>-7.322230343531377</v>
      </c>
    </row>
    <row r="30" spans="1:12" s="1" customFormat="1" ht="15" customHeight="1">
      <c r="A30" s="18"/>
      <c r="B30" s="15" t="s">
        <v>20</v>
      </c>
      <c r="C30" s="16"/>
      <c r="D30" s="2">
        <f t="shared" si="0"/>
        <v>10936</v>
      </c>
      <c r="E30" s="2">
        <v>7</v>
      </c>
      <c r="F30" s="3">
        <v>10929</v>
      </c>
      <c r="G30" s="2">
        <f t="shared" si="1"/>
        <v>10316</v>
      </c>
      <c r="H30" s="2">
        <v>6</v>
      </c>
      <c r="I30" s="3">
        <v>10310</v>
      </c>
      <c r="J30" s="4">
        <f t="shared" si="2"/>
        <v>6.010081426909664</v>
      </c>
      <c r="K30" s="4">
        <f t="shared" si="3"/>
        <v>16.666666666666675</v>
      </c>
      <c r="L30" s="4">
        <f t="shared" si="4"/>
        <v>6.003879728419004</v>
      </c>
    </row>
    <row r="31" spans="1:12" s="1" customFormat="1" ht="15" customHeight="1">
      <c r="A31" s="18"/>
      <c r="B31" s="15" t="s">
        <v>21</v>
      </c>
      <c r="C31" s="16"/>
      <c r="D31" s="2">
        <f t="shared" si="0"/>
        <v>14064</v>
      </c>
      <c r="E31" s="2">
        <v>15</v>
      </c>
      <c r="F31" s="3">
        <v>14049</v>
      </c>
      <c r="G31" s="2">
        <f t="shared" si="1"/>
        <v>14468</v>
      </c>
      <c r="H31" s="2">
        <v>20</v>
      </c>
      <c r="I31" s="3">
        <v>14448</v>
      </c>
      <c r="J31" s="4">
        <f t="shared" si="2"/>
        <v>-2.792369366878633</v>
      </c>
      <c r="K31" s="4">
        <f t="shared" si="3"/>
        <v>-25</v>
      </c>
      <c r="L31" s="4">
        <f t="shared" si="4"/>
        <v>-2.761627906976749</v>
      </c>
    </row>
    <row r="32" spans="1:12" s="1" customFormat="1" ht="15" customHeight="1">
      <c r="A32" s="18"/>
      <c r="B32" s="15" t="s">
        <v>44</v>
      </c>
      <c r="C32" s="16"/>
      <c r="D32" s="2">
        <f t="shared" si="0"/>
        <v>6083</v>
      </c>
      <c r="E32" s="2">
        <v>29</v>
      </c>
      <c r="F32" s="3">
        <v>6054</v>
      </c>
      <c r="G32" s="2">
        <f t="shared" si="1"/>
        <v>6507</v>
      </c>
      <c r="H32" s="2">
        <v>30</v>
      </c>
      <c r="I32" s="3">
        <v>6477</v>
      </c>
      <c r="J32" s="4">
        <f t="shared" si="2"/>
        <v>-6.516059628092819</v>
      </c>
      <c r="K32" s="4">
        <f t="shared" si="3"/>
        <v>-3.3333333333333326</v>
      </c>
      <c r="L32" s="4">
        <f t="shared" si="4"/>
        <v>-6.5308012968967155</v>
      </c>
    </row>
    <row r="33" spans="1:12" s="1" customFormat="1" ht="15" customHeight="1">
      <c r="A33" s="18"/>
      <c r="B33" s="15" t="s">
        <v>22</v>
      </c>
      <c r="C33" s="16"/>
      <c r="D33" s="2">
        <f t="shared" si="0"/>
        <v>6849</v>
      </c>
      <c r="E33" s="2">
        <v>28</v>
      </c>
      <c r="F33" s="3">
        <v>6821</v>
      </c>
      <c r="G33" s="2">
        <f t="shared" si="1"/>
        <v>6439</v>
      </c>
      <c r="H33" s="2">
        <v>27</v>
      </c>
      <c r="I33" s="3">
        <v>6412</v>
      </c>
      <c r="J33" s="4">
        <f t="shared" si="2"/>
        <v>6.367448361546835</v>
      </c>
      <c r="K33" s="4">
        <f t="shared" si="3"/>
        <v>3.703703703703698</v>
      </c>
      <c r="L33" s="4">
        <f t="shared" si="4"/>
        <v>6.378665003119144</v>
      </c>
    </row>
    <row r="34" spans="1:12" s="1" customFormat="1" ht="15" customHeight="1">
      <c r="A34" s="18"/>
      <c r="B34" s="15" t="s">
        <v>60</v>
      </c>
      <c r="C34" s="16"/>
      <c r="D34" s="2">
        <f t="shared" si="0"/>
        <v>39586</v>
      </c>
      <c r="E34" s="2">
        <v>71</v>
      </c>
      <c r="F34" s="3">
        <v>39515</v>
      </c>
      <c r="G34" s="2">
        <f t="shared" si="1"/>
        <v>37133</v>
      </c>
      <c r="H34" s="2">
        <v>67</v>
      </c>
      <c r="I34" s="3">
        <v>37066</v>
      </c>
      <c r="J34" s="4">
        <f t="shared" si="2"/>
        <v>6.605983895726175</v>
      </c>
      <c r="K34" s="4">
        <f t="shared" si="3"/>
        <v>5.970149253731338</v>
      </c>
      <c r="L34" s="4">
        <f t="shared" si="4"/>
        <v>6.607133221820538</v>
      </c>
    </row>
    <row r="35" spans="1:12" s="1" customFormat="1" ht="15" customHeight="1">
      <c r="A35" s="18"/>
      <c r="B35" s="15" t="s">
        <v>23</v>
      </c>
      <c r="C35" s="16"/>
      <c r="D35" s="2">
        <f t="shared" si="0"/>
        <v>5029</v>
      </c>
      <c r="E35" s="2">
        <v>6</v>
      </c>
      <c r="F35" s="3">
        <v>5023</v>
      </c>
      <c r="G35" s="2">
        <f t="shared" si="1"/>
        <v>4255</v>
      </c>
      <c r="H35" s="2">
        <v>6</v>
      </c>
      <c r="I35" s="3">
        <v>4249</v>
      </c>
      <c r="J35" s="4">
        <f t="shared" si="2"/>
        <v>18.190364277320793</v>
      </c>
      <c r="K35" s="4">
        <f t="shared" si="3"/>
        <v>0</v>
      </c>
      <c r="L35" s="4">
        <f t="shared" si="4"/>
        <v>18.216050835490694</v>
      </c>
    </row>
    <row r="36" spans="1:12" s="1" customFormat="1" ht="15" customHeight="1">
      <c r="A36" s="18"/>
      <c r="B36" s="15" t="s">
        <v>24</v>
      </c>
      <c r="C36" s="16"/>
      <c r="D36" s="2">
        <f t="shared" si="0"/>
        <v>975</v>
      </c>
      <c r="E36" s="2">
        <v>0</v>
      </c>
      <c r="F36" s="3">
        <v>975</v>
      </c>
      <c r="G36" s="2">
        <f t="shared" si="1"/>
        <v>1052</v>
      </c>
      <c r="H36" s="2">
        <v>0</v>
      </c>
      <c r="I36" s="3">
        <v>1052</v>
      </c>
      <c r="J36" s="4">
        <f t="shared" si="2"/>
        <v>-7.319391634980987</v>
      </c>
      <c r="K36" s="4" t="str">
        <f t="shared" si="3"/>
        <v>-</v>
      </c>
      <c r="L36" s="4">
        <f t="shared" si="4"/>
        <v>-7.319391634980987</v>
      </c>
    </row>
    <row r="37" spans="1:12" s="1" customFormat="1" ht="15" customHeight="1">
      <c r="A37" s="18"/>
      <c r="B37" s="15" t="s">
        <v>25</v>
      </c>
      <c r="C37" s="16"/>
      <c r="D37" s="2">
        <f t="shared" si="0"/>
        <v>5230</v>
      </c>
      <c r="E37" s="2">
        <v>11</v>
      </c>
      <c r="F37" s="3">
        <v>5219</v>
      </c>
      <c r="G37" s="2">
        <f t="shared" si="1"/>
        <v>5188</v>
      </c>
      <c r="H37" s="2">
        <v>8</v>
      </c>
      <c r="I37" s="3">
        <v>5180</v>
      </c>
      <c r="J37" s="4">
        <f t="shared" si="2"/>
        <v>0.8095605242868231</v>
      </c>
      <c r="K37" s="4">
        <f t="shared" si="3"/>
        <v>37.5</v>
      </c>
      <c r="L37" s="4">
        <f t="shared" si="4"/>
        <v>0.7528957528957436</v>
      </c>
    </row>
    <row r="38" spans="1:12" s="1" customFormat="1" ht="15" customHeight="1">
      <c r="A38" s="18"/>
      <c r="B38" s="15" t="s">
        <v>61</v>
      </c>
      <c r="C38" s="16"/>
      <c r="D38" s="2">
        <f t="shared" si="0"/>
        <v>5024</v>
      </c>
      <c r="E38" s="2">
        <v>4</v>
      </c>
      <c r="F38" s="3">
        <v>5020</v>
      </c>
      <c r="G38" s="2">
        <f t="shared" si="1"/>
        <v>4779</v>
      </c>
      <c r="H38" s="2">
        <v>0</v>
      </c>
      <c r="I38" s="3">
        <v>4779</v>
      </c>
      <c r="J38" s="4">
        <f t="shared" si="2"/>
        <v>5.12659552207575</v>
      </c>
      <c r="K38" s="4" t="str">
        <f t="shared" si="3"/>
        <v>-</v>
      </c>
      <c r="L38" s="4">
        <f t="shared" si="4"/>
        <v>5.042896003347974</v>
      </c>
    </row>
    <row r="39" spans="1:12" s="1" customFormat="1" ht="15" customHeight="1">
      <c r="A39" s="18"/>
      <c r="B39" s="15" t="s">
        <v>26</v>
      </c>
      <c r="C39" s="16"/>
      <c r="D39" s="2">
        <f t="shared" si="0"/>
        <v>29558</v>
      </c>
      <c r="E39" s="2">
        <v>25</v>
      </c>
      <c r="F39" s="3">
        <v>29533</v>
      </c>
      <c r="G39" s="2">
        <f t="shared" si="1"/>
        <v>27557</v>
      </c>
      <c r="H39" s="2">
        <v>19</v>
      </c>
      <c r="I39" s="3">
        <v>27538</v>
      </c>
      <c r="J39" s="4">
        <f t="shared" si="2"/>
        <v>7.261312915048812</v>
      </c>
      <c r="K39" s="4">
        <f t="shared" si="3"/>
        <v>31.578947368421062</v>
      </c>
      <c r="L39" s="4">
        <f t="shared" si="4"/>
        <v>7.244534824606008</v>
      </c>
    </row>
    <row r="40" spans="1:12" s="1" customFormat="1" ht="15" customHeight="1">
      <c r="A40" s="19"/>
      <c r="B40" s="15" t="s">
        <v>27</v>
      </c>
      <c r="C40" s="16"/>
      <c r="D40" s="2">
        <f t="shared" si="0"/>
        <v>192489</v>
      </c>
      <c r="E40" s="2">
        <v>351</v>
      </c>
      <c r="F40" s="3">
        <v>192138</v>
      </c>
      <c r="G40" s="2">
        <f t="shared" si="1"/>
        <v>186841</v>
      </c>
      <c r="H40" s="2">
        <v>338</v>
      </c>
      <c r="I40" s="3">
        <v>186503</v>
      </c>
      <c r="J40" s="4">
        <f t="shared" si="2"/>
        <v>3.0228911213277643</v>
      </c>
      <c r="K40" s="4">
        <f t="shared" si="3"/>
        <v>3.8461538461538547</v>
      </c>
      <c r="L40" s="4">
        <f t="shared" si="4"/>
        <v>3.021399119585211</v>
      </c>
    </row>
    <row r="41" spans="1:12" s="1" customFormat="1" ht="15" customHeight="1">
      <c r="A41" s="17" t="s">
        <v>4</v>
      </c>
      <c r="B41" s="15" t="s">
        <v>28</v>
      </c>
      <c r="C41" s="16"/>
      <c r="D41" s="2">
        <f t="shared" si="0"/>
        <v>54759</v>
      </c>
      <c r="E41" s="2">
        <v>163</v>
      </c>
      <c r="F41" s="3">
        <v>54596</v>
      </c>
      <c r="G41" s="2">
        <f t="shared" si="1"/>
        <v>50314</v>
      </c>
      <c r="H41" s="2">
        <v>201</v>
      </c>
      <c r="I41" s="3">
        <v>50113</v>
      </c>
      <c r="J41" s="4">
        <f t="shared" si="2"/>
        <v>8.834519219302784</v>
      </c>
      <c r="K41" s="4">
        <f t="shared" si="3"/>
        <v>-18.905472636815922</v>
      </c>
      <c r="L41" s="4">
        <f t="shared" si="4"/>
        <v>8.945782531478862</v>
      </c>
    </row>
    <row r="42" spans="1:12" s="1" customFormat="1" ht="15" customHeight="1">
      <c r="A42" s="18"/>
      <c r="B42" s="15" t="s">
        <v>29</v>
      </c>
      <c r="C42" s="16"/>
      <c r="D42" s="2">
        <f t="shared" si="0"/>
        <v>8422</v>
      </c>
      <c r="E42" s="2">
        <v>19</v>
      </c>
      <c r="F42" s="3">
        <v>8403</v>
      </c>
      <c r="G42" s="2">
        <f t="shared" si="1"/>
        <v>8335</v>
      </c>
      <c r="H42" s="2">
        <v>29</v>
      </c>
      <c r="I42" s="3">
        <v>8306</v>
      </c>
      <c r="J42" s="4">
        <f t="shared" si="2"/>
        <v>1.043791241751646</v>
      </c>
      <c r="K42" s="4">
        <f t="shared" si="3"/>
        <v>-34.48275862068966</v>
      </c>
      <c r="L42" s="4">
        <f t="shared" si="4"/>
        <v>1.1678304839874754</v>
      </c>
    </row>
    <row r="43" spans="1:12" s="1" customFormat="1" ht="15" customHeight="1">
      <c r="A43" s="18"/>
      <c r="B43" s="15" t="s">
        <v>30</v>
      </c>
      <c r="C43" s="16"/>
      <c r="D43" s="2">
        <f t="shared" si="0"/>
        <v>1609</v>
      </c>
      <c r="E43" s="2">
        <v>12</v>
      </c>
      <c r="F43" s="3">
        <v>1597</v>
      </c>
      <c r="G43" s="2">
        <f t="shared" si="1"/>
        <v>1693</v>
      </c>
      <c r="H43" s="2">
        <v>9</v>
      </c>
      <c r="I43" s="3">
        <v>1684</v>
      </c>
      <c r="J43" s="4">
        <f t="shared" si="2"/>
        <v>-4.961606615475489</v>
      </c>
      <c r="K43" s="4">
        <f t="shared" si="3"/>
        <v>33.33333333333333</v>
      </c>
      <c r="L43" s="4">
        <f t="shared" si="4"/>
        <v>-5.166270783847981</v>
      </c>
    </row>
    <row r="44" spans="1:12" s="1" customFormat="1" ht="15" customHeight="1">
      <c r="A44" s="19"/>
      <c r="B44" s="15" t="s">
        <v>31</v>
      </c>
      <c r="C44" s="16"/>
      <c r="D44" s="2">
        <f t="shared" si="0"/>
        <v>64790</v>
      </c>
      <c r="E44" s="2">
        <v>194</v>
      </c>
      <c r="F44" s="3">
        <v>64596</v>
      </c>
      <c r="G44" s="2">
        <f t="shared" si="1"/>
        <v>60342</v>
      </c>
      <c r="H44" s="2">
        <v>239</v>
      </c>
      <c r="I44" s="3">
        <v>60103</v>
      </c>
      <c r="J44" s="4">
        <f t="shared" si="2"/>
        <v>7.3713168274170515</v>
      </c>
      <c r="K44" s="4">
        <f t="shared" si="3"/>
        <v>-18.828451882845187</v>
      </c>
      <c r="L44" s="4">
        <f t="shared" si="4"/>
        <v>7.475500390995449</v>
      </c>
    </row>
    <row r="45" spans="1:12" s="1" customFormat="1" ht="24.75" customHeight="1">
      <c r="A45" s="17" t="s">
        <v>5</v>
      </c>
      <c r="B45" s="15" t="s">
        <v>32</v>
      </c>
      <c r="C45" s="16"/>
      <c r="D45" s="2">
        <f t="shared" si="0"/>
        <v>3169</v>
      </c>
      <c r="E45" s="2">
        <v>69</v>
      </c>
      <c r="F45" s="3">
        <v>3100</v>
      </c>
      <c r="G45" s="2">
        <f t="shared" si="1"/>
        <v>3200</v>
      </c>
      <c r="H45" s="2">
        <v>38</v>
      </c>
      <c r="I45" s="3">
        <v>3162</v>
      </c>
      <c r="J45" s="4">
        <f t="shared" si="2"/>
        <v>-0.968749999999996</v>
      </c>
      <c r="K45" s="4">
        <f t="shared" si="3"/>
        <v>81.57894736842107</v>
      </c>
      <c r="L45" s="4">
        <f t="shared" si="4"/>
        <v>-1.9607843137254943</v>
      </c>
    </row>
    <row r="46" spans="1:12" s="1" customFormat="1" ht="24.75" customHeight="1">
      <c r="A46" s="18"/>
      <c r="B46" s="15" t="s">
        <v>33</v>
      </c>
      <c r="C46" s="16"/>
      <c r="D46" s="2">
        <f t="shared" si="0"/>
        <v>3279</v>
      </c>
      <c r="E46" s="2">
        <v>31</v>
      </c>
      <c r="F46" s="3">
        <v>3248</v>
      </c>
      <c r="G46" s="2">
        <f t="shared" si="1"/>
        <v>2966</v>
      </c>
      <c r="H46" s="2">
        <v>11</v>
      </c>
      <c r="I46" s="3">
        <v>2955</v>
      </c>
      <c r="J46" s="4">
        <f t="shared" si="2"/>
        <v>10.5529332434255</v>
      </c>
      <c r="K46" s="4">
        <f t="shared" si="3"/>
        <v>181.81818181818184</v>
      </c>
      <c r="L46" s="4">
        <f t="shared" si="4"/>
        <v>9.915397631133672</v>
      </c>
    </row>
    <row r="47" spans="1:12" s="1" customFormat="1" ht="19.5" customHeight="1">
      <c r="A47" s="19"/>
      <c r="B47" s="29" t="s">
        <v>34</v>
      </c>
      <c r="C47" s="26"/>
      <c r="D47" s="2">
        <f t="shared" si="0"/>
        <v>6448</v>
      </c>
      <c r="E47" s="2">
        <v>100</v>
      </c>
      <c r="F47" s="3">
        <v>6348</v>
      </c>
      <c r="G47" s="2">
        <f t="shared" si="1"/>
        <v>6166</v>
      </c>
      <c r="H47" s="2">
        <v>49</v>
      </c>
      <c r="I47" s="3">
        <v>6117</v>
      </c>
      <c r="J47" s="4">
        <f t="shared" si="2"/>
        <v>4.573467401881293</v>
      </c>
      <c r="K47" s="4">
        <f t="shared" si="3"/>
        <v>104.08163265306123</v>
      </c>
      <c r="L47" s="4">
        <f t="shared" si="4"/>
        <v>3.7763609612555094</v>
      </c>
    </row>
    <row r="48" spans="1:12" s="1" customFormat="1" ht="15" customHeight="1">
      <c r="A48" s="5"/>
      <c r="B48" s="25" t="s">
        <v>35</v>
      </c>
      <c r="C48" s="26"/>
      <c r="D48" s="2">
        <f t="shared" si="0"/>
        <v>3817</v>
      </c>
      <c r="E48" s="2">
        <v>348</v>
      </c>
      <c r="F48" s="7">
        <v>3469</v>
      </c>
      <c r="G48" s="8">
        <f t="shared" si="1"/>
        <v>1277</v>
      </c>
      <c r="H48" s="8">
        <v>390</v>
      </c>
      <c r="I48" s="7">
        <v>887</v>
      </c>
      <c r="J48" s="9">
        <f t="shared" si="2"/>
        <v>198.90368050117462</v>
      </c>
      <c r="K48" s="9">
        <f t="shared" si="3"/>
        <v>-10.769230769230765</v>
      </c>
      <c r="L48" s="9">
        <f t="shared" si="4"/>
        <v>291.0935738444194</v>
      </c>
    </row>
    <row r="49" spans="1:12" s="1" customFormat="1" ht="15" customHeight="1">
      <c r="A49" s="10"/>
      <c r="B49" s="28" t="s">
        <v>36</v>
      </c>
      <c r="C49" s="16"/>
      <c r="D49" s="2">
        <f t="shared" si="0"/>
        <v>6172954</v>
      </c>
      <c r="E49" s="2">
        <v>2389168</v>
      </c>
      <c r="F49" s="3">
        <v>3783786</v>
      </c>
      <c r="G49" s="2">
        <f t="shared" si="1"/>
        <v>5956972</v>
      </c>
      <c r="H49" s="2">
        <v>2388753</v>
      </c>
      <c r="I49" s="3">
        <v>3568219</v>
      </c>
      <c r="J49" s="4">
        <f t="shared" si="2"/>
        <v>3.625701111235702</v>
      </c>
      <c r="K49" s="4">
        <f t="shared" si="3"/>
        <v>0.017373081268767798</v>
      </c>
      <c r="L49" s="4">
        <f t="shared" si="4"/>
        <v>6.041305200157288</v>
      </c>
    </row>
    <row r="50" spans="1:12" s="1" customFormat="1" ht="15" customHeight="1">
      <c r="A50" s="14" t="s">
        <v>62</v>
      </c>
      <c r="B50"/>
      <c r="C50"/>
      <c r="D50"/>
      <c r="E50"/>
      <c r="F50"/>
      <c r="G50"/>
      <c r="H50"/>
      <c r="I50"/>
      <c r="J50"/>
      <c r="K50"/>
      <c r="L50"/>
    </row>
    <row r="51" spans="1:12" s="1" customFormat="1" ht="15" customHeight="1">
      <c r="A51" s="14" t="s">
        <v>63</v>
      </c>
      <c r="B51"/>
      <c r="C51"/>
      <c r="D51"/>
      <c r="E51"/>
      <c r="F51"/>
      <c r="G51"/>
      <c r="H51"/>
      <c r="I51"/>
      <c r="J51"/>
      <c r="K51"/>
      <c r="L51"/>
    </row>
  </sheetData>
  <sheetProtection/>
  <mergeCells count="49">
    <mergeCell ref="B36:C36"/>
    <mergeCell ref="B37:C37"/>
    <mergeCell ref="B42:C42"/>
    <mergeCell ref="B46:C46"/>
    <mergeCell ref="B32:C32"/>
    <mergeCell ref="B33:C33"/>
    <mergeCell ref="B34:C34"/>
    <mergeCell ref="B35:C35"/>
    <mergeCell ref="B43:C43"/>
    <mergeCell ref="B44:C44"/>
    <mergeCell ref="B29:C29"/>
    <mergeCell ref="B30:C30"/>
    <mergeCell ref="B31:C31"/>
    <mergeCell ref="B23:C23"/>
    <mergeCell ref="B25:C25"/>
    <mergeCell ref="B26:C26"/>
    <mergeCell ref="B27:C27"/>
    <mergeCell ref="B49:C49"/>
    <mergeCell ref="B38:C38"/>
    <mergeCell ref="B39:C39"/>
    <mergeCell ref="B40:C40"/>
    <mergeCell ref="B41:C41"/>
    <mergeCell ref="B47:C47"/>
    <mergeCell ref="B5:C5"/>
    <mergeCell ref="B6:C6"/>
    <mergeCell ref="B7:C7"/>
    <mergeCell ref="B10:B17"/>
    <mergeCell ref="B19:C19"/>
    <mergeCell ref="B20:C20"/>
    <mergeCell ref="A1:L1"/>
    <mergeCell ref="A2:C3"/>
    <mergeCell ref="G2:I2"/>
    <mergeCell ref="J2:L2"/>
    <mergeCell ref="D2:F2"/>
    <mergeCell ref="B48:C48"/>
    <mergeCell ref="B45:C45"/>
    <mergeCell ref="B4:C4"/>
    <mergeCell ref="A4:A19"/>
    <mergeCell ref="A20:A26"/>
    <mergeCell ref="B18:C18"/>
    <mergeCell ref="A45:A47"/>
    <mergeCell ref="A41:A44"/>
    <mergeCell ref="B24:C24"/>
    <mergeCell ref="B9:C9"/>
    <mergeCell ref="B8:C8"/>
    <mergeCell ref="A27:A40"/>
    <mergeCell ref="B21:C21"/>
    <mergeCell ref="B22:C22"/>
    <mergeCell ref="B28:C28"/>
  </mergeCells>
  <printOptions horizontalCentered="1"/>
  <pageMargins left="0.3937007874015748" right="0.3937007874015748" top="0.2362204724409449" bottom="0.2755905511811024" header="0.3937007874015748" footer="0.3937007874015748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任建功</cp:lastModifiedBy>
  <cp:lastPrinted>2018-08-20T09:05:03Z</cp:lastPrinted>
  <dcterms:created xsi:type="dcterms:W3CDTF">2000-09-20T06:55:14Z</dcterms:created>
  <dcterms:modified xsi:type="dcterms:W3CDTF">2018-08-27T01:17:15Z</dcterms:modified>
  <cp:category/>
  <cp:version/>
  <cp:contentType/>
  <cp:contentStatus/>
</cp:coreProperties>
</file>