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1"/>
  </bookViews>
  <sheets>
    <sheet name="Sheet1" sheetId="1" r:id="rId1"/>
    <sheet name="Sheet3" sheetId="2" r:id="rId2"/>
  </sheets>
  <definedNames>
    <definedName name="外部資料_1" localSheetId="1">'Sheet3'!#REF!</definedName>
    <definedName name="外部資料_2" localSheetId="1">'Sheet3'!#REF!</definedName>
    <definedName name="外部資料_3" localSheetId="1">'Sheet3'!$A$4:$E$49</definedName>
    <definedName name="外部資料_4" localSheetId="1">'Sheet3'!$F$4:$F$49</definedName>
    <definedName name="外部資料_5" localSheetId="1">'Sheet3'!$H$4:$H$49</definedName>
    <definedName name="外部資料_6" localSheetId="1">'Sheet3'!$I$4:$I$49</definedName>
  </definedNames>
  <calcPr fullCalcOnLoad="1"/>
</workbook>
</file>

<file path=xl/sharedStrings.xml><?xml version="1.0" encoding="utf-8"?>
<sst xmlns="http://schemas.openxmlformats.org/spreadsheetml/2006/main" count="70" uniqueCount="64">
  <si>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</si>
  <si>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</si>
  <si>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</si>
  <si>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</si>
  <si>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</si>
  <si>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</si>
  <si>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</si>
  <si>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</si>
  <si>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</si>
  <si>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</si>
  <si>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</si>
  <si>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</si>
  <si>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</si>
  <si>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</si>
  <si>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</si>
  <si>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</si>
  <si>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</si>
  <si>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</si>
  <si>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</si>
  <si>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</si>
  <si>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</si>
  <si>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</si>
  <si>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</si>
  <si>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</si>
  <si>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</si>
  <si>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</si>
  <si>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</si>
  <si>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</si>
  <si>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</si>
  <si>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</si>
  <si>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</si>
  <si>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</si>
  <si>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</si>
  <si>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</si>
  <si>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</si>
  <si>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</si>
  <si>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</si>
  <si>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</si>
  <si>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</si>
  <si>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</si>
  <si>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</si>
  <si>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</si>
  <si>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</si>
  <si>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</si>
  <si>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</si>
  <si>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</si>
  <si>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</si>
  <si>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</si>
  <si>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</si>
  <si>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</si>
  <si>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越南 Vietnam</t>
  </si>
  <si>
    <t>居住地
Residence</t>
  </si>
  <si>
    <t>比較 Change +-%</t>
  </si>
  <si>
    <t>107</t>
  </si>
  <si>
    <t>1</t>
  </si>
  <si>
    <t>January</t>
  </si>
  <si>
    <t>8</t>
  </si>
  <si>
    <t>August</t>
  </si>
  <si>
    <t>韓國 Korea,Republic of</t>
  </si>
  <si>
    <t>美國 United States of America</t>
  </si>
  <si>
    <t>英國 United Kingdom</t>
  </si>
  <si>
    <t>俄羅斯 Russian Federation</t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</si>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</sst>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</numFmts>
  <fonts count="42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sz val="10"/>
      <name val="新細明體"/>
      <family val="1"/>
    </font>
    <font>
      <sz val="1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vertical="center" textRotation="255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5" sqref="A5"/>
    </sheetView>
  </sheetViews>
  <sheetFormatPr defaultColWidth="9.00390625" defaultRowHeight="16.5"/>
  <sheetData>
    <row r="1" ht="15.75">
      <c r="A1" t="s">
        <v>53</v>
      </c>
    </row>
    <row r="3" ht="15.75">
      <c r="A3" t="s">
        <v>54</v>
      </c>
    </row>
    <row r="4" ht="15.75">
      <c r="A4" t="s">
        <v>55</v>
      </c>
    </row>
    <row r="5" ht="15.75">
      <c r="A5" t="s">
        <v>56</v>
      </c>
    </row>
    <row r="6" ht="15.75">
      <c r="A6" t="s">
        <v>57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51"/>
  <sheetViews>
    <sheetView tabSelected="1" view="pageBreakPreview" zoomScaleSheetLayoutView="100" zoomScalePageLayoutView="0" workbookViewId="0" topLeftCell="A1">
      <selection activeCell="M1" sqref="M1"/>
    </sheetView>
  </sheetViews>
  <sheetFormatPr defaultColWidth="9.00390625" defaultRowHeight="16.5"/>
  <cols>
    <col min="1" max="1" width="5.25390625" style="0" customWidth="1"/>
    <col min="2" max="2" width="3.875" style="0" customWidth="1"/>
    <col min="3" max="3" width="14.75390625" style="0" customWidth="1"/>
    <col min="4" max="4" width="7.25390625" style="0" customWidth="1"/>
    <col min="5" max="5" width="7.75390625" style="0" customWidth="1"/>
    <col min="6" max="6" width="9.125" style="0" customWidth="1"/>
    <col min="7" max="7" width="8.25390625" style="0" customWidth="1"/>
    <col min="8" max="8" width="7.25390625" style="0" customWidth="1"/>
    <col min="9" max="9" width="7.875" style="0" customWidth="1"/>
    <col min="10" max="12" width="7.75390625" style="0" customWidth="1"/>
  </cols>
  <sheetData>
    <row r="1" spans="1:12" ht="63" customHeight="1">
      <c r="A1" s="20" t="str">
        <f>"表1-3  "&amp;Sheet1!A1&amp;"年"&amp;Sheet1!A3&amp;"至"&amp;Sheet1!A5&amp;"月來臺旅客人數及成長率－按居住地分
Table 1-3 Visitor Arrivals by Residence,
 "&amp;Sheet1!A4&amp;"-"&amp;Sheet1!A6&amp;","&amp;Sheet1!A1+"1911"</f>
        <v>表1-3  107年1至8月來臺旅客人數及成長率－按居住地分
Table 1-3 Visitor Arrivals by Residence,
 January-August,2018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24" customHeight="1">
      <c r="A2" s="21" t="s">
        <v>51</v>
      </c>
      <c r="B2" s="21"/>
      <c r="C2" s="21"/>
      <c r="D2" s="22" t="str">
        <f>Sheet1!A1&amp;"年"&amp;Sheet1!A3&amp;"至"&amp;Sheet1!A5&amp;"月 "&amp;MID(Sheet1!A4,1,3)&amp;".-"&amp;MID(Sheet1!A6,1,3)&amp;"., "&amp;Sheet1!A1+1911</f>
        <v>107年1至8月 Jan.-Aug., 2018</v>
      </c>
      <c r="E2" s="22"/>
      <c r="F2" s="22"/>
      <c r="G2" s="22" t="str">
        <f>Sheet1!A1-1&amp;"年"&amp;Sheet1!A3&amp;"至"&amp;Sheet1!A5&amp;"月 "&amp;MID(Sheet1!A4,1,3)&amp;".-"&amp;MID(Sheet1!A6,1,3)&amp;".,"&amp;Sheet1!A1+1911-1</f>
        <v>106年1至8月 Jan.-Aug.,2017</v>
      </c>
      <c r="H2" s="23"/>
      <c r="I2" s="23"/>
      <c r="J2" s="24" t="s">
        <v>52</v>
      </c>
      <c r="K2" s="24"/>
      <c r="L2" s="24"/>
    </row>
    <row r="3" spans="1:12" s="1" customFormat="1" ht="48" customHeight="1">
      <c r="A3" s="21"/>
      <c r="B3" s="21"/>
      <c r="C3" s="21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1" t="s">
        <v>49</v>
      </c>
    </row>
    <row r="4" spans="1:12" s="1" customFormat="1" ht="15" customHeight="1">
      <c r="A4" s="17" t="s">
        <v>0</v>
      </c>
      <c r="B4" s="15" t="s">
        <v>45</v>
      </c>
      <c r="C4" s="16"/>
      <c r="D4" s="2">
        <f aca="true" t="shared" si="0" ref="D4:D49">E4+F4</f>
        <v>1110954</v>
      </c>
      <c r="E4" s="2">
        <v>1036235</v>
      </c>
      <c r="F4" s="3">
        <v>74719</v>
      </c>
      <c r="G4" s="2">
        <f aca="true" t="shared" si="1" ref="G4:G49">H4+I4</f>
        <v>1143366</v>
      </c>
      <c r="H4" s="2">
        <v>1063574</v>
      </c>
      <c r="I4" s="3">
        <v>79792</v>
      </c>
      <c r="J4" s="4">
        <f>IF(G4=0,"-",((D4/G4)-1)*100)</f>
        <v>-2.8347878107272684</v>
      </c>
      <c r="K4" s="4">
        <f>IF(H4=0,"-",((E4/H4)-1)*100)</f>
        <v>-2.570484047184307</v>
      </c>
      <c r="L4" s="4">
        <f>IF(I4=0,"-",((F4/I4)-1)*100)</f>
        <v>-6.357780228594345</v>
      </c>
    </row>
    <row r="5" spans="1:12" s="1" customFormat="1" ht="15" customHeight="1">
      <c r="A5" s="18"/>
      <c r="B5" s="15" t="s">
        <v>46</v>
      </c>
      <c r="C5" s="16"/>
      <c r="D5" s="2">
        <f t="shared" si="0"/>
        <v>1795545</v>
      </c>
      <c r="E5" s="2">
        <v>1773610</v>
      </c>
      <c r="F5" s="3">
        <v>21935</v>
      </c>
      <c r="G5" s="2">
        <f t="shared" si="1"/>
        <v>1751966</v>
      </c>
      <c r="H5" s="2">
        <v>1727644</v>
      </c>
      <c r="I5" s="3">
        <v>24322</v>
      </c>
      <c r="J5" s="4">
        <f aca="true" t="shared" si="2" ref="J5:J49">IF(G5=0,"-",((D5/G5)-1)*100)</f>
        <v>2.4874341168721337</v>
      </c>
      <c r="K5" s="4">
        <f aca="true" t="shared" si="3" ref="K5:K49">IF(H5=0,"-",((E5/H5)-1)*100)</f>
        <v>2.6606175809368082</v>
      </c>
      <c r="L5" s="4">
        <f aca="true" t="shared" si="4" ref="L5:L49">IF(I5=0,"-",((F5/I5)-1)*100)</f>
        <v>-9.814160019735219</v>
      </c>
    </row>
    <row r="6" spans="1:12" s="1" customFormat="1" ht="15" customHeight="1">
      <c r="A6" s="18"/>
      <c r="B6" s="15" t="s">
        <v>6</v>
      </c>
      <c r="C6" s="16"/>
      <c r="D6" s="2">
        <f t="shared" si="0"/>
        <v>1220883</v>
      </c>
      <c r="E6" s="2">
        <v>1043</v>
      </c>
      <c r="F6" s="3">
        <v>1219840</v>
      </c>
      <c r="G6" s="2">
        <f t="shared" si="1"/>
        <v>1193680</v>
      </c>
      <c r="H6" s="2">
        <v>1029</v>
      </c>
      <c r="I6" s="3">
        <v>1192651</v>
      </c>
      <c r="J6" s="4">
        <f t="shared" si="2"/>
        <v>2.2789189732591586</v>
      </c>
      <c r="K6" s="4">
        <f t="shared" si="3"/>
        <v>1.3605442176870763</v>
      </c>
      <c r="L6" s="4">
        <f t="shared" si="4"/>
        <v>2.2797113321499696</v>
      </c>
    </row>
    <row r="7" spans="1:12" s="1" customFormat="1" ht="15" customHeight="1">
      <c r="A7" s="18"/>
      <c r="B7" s="15" t="s">
        <v>58</v>
      </c>
      <c r="C7" s="16"/>
      <c r="D7" s="2">
        <f t="shared" si="0"/>
        <v>642310</v>
      </c>
      <c r="E7" s="2">
        <v>2580</v>
      </c>
      <c r="F7" s="3">
        <v>639730</v>
      </c>
      <c r="G7" s="2">
        <f t="shared" si="1"/>
        <v>676687</v>
      </c>
      <c r="H7" s="2">
        <v>2511</v>
      </c>
      <c r="I7" s="3">
        <v>674176</v>
      </c>
      <c r="J7" s="4">
        <f t="shared" si="2"/>
        <v>-5.08019217156529</v>
      </c>
      <c r="K7" s="4">
        <f t="shared" si="3"/>
        <v>2.7479091995221028</v>
      </c>
      <c r="L7" s="4">
        <f t="shared" si="4"/>
        <v>-5.109348300740457</v>
      </c>
    </row>
    <row r="8" spans="1:12" s="1" customFormat="1" ht="15" customHeight="1">
      <c r="A8" s="18"/>
      <c r="B8" s="15" t="s">
        <v>7</v>
      </c>
      <c r="C8" s="16"/>
      <c r="D8" s="2">
        <f t="shared" si="0"/>
        <v>25211</v>
      </c>
      <c r="E8" s="2">
        <v>18</v>
      </c>
      <c r="F8" s="3">
        <v>25193</v>
      </c>
      <c r="G8" s="2">
        <f t="shared" si="1"/>
        <v>23192</v>
      </c>
      <c r="H8" s="2">
        <v>32</v>
      </c>
      <c r="I8" s="3">
        <v>23160</v>
      </c>
      <c r="J8" s="4">
        <f t="shared" si="2"/>
        <v>8.70558813383926</v>
      </c>
      <c r="K8" s="4">
        <f t="shared" si="3"/>
        <v>-43.75</v>
      </c>
      <c r="L8" s="4">
        <f t="shared" si="4"/>
        <v>8.778065630397247</v>
      </c>
    </row>
    <row r="9" spans="1:12" s="1" customFormat="1" ht="15" customHeight="1">
      <c r="A9" s="18"/>
      <c r="B9" s="15" t="s">
        <v>8</v>
      </c>
      <c r="C9" s="16"/>
      <c r="D9" s="2">
        <f t="shared" si="0"/>
        <v>14292</v>
      </c>
      <c r="E9" s="2">
        <v>53</v>
      </c>
      <c r="F9" s="3">
        <v>14239</v>
      </c>
      <c r="G9" s="2">
        <f t="shared" si="1"/>
        <v>14060</v>
      </c>
      <c r="H9" s="2">
        <v>68</v>
      </c>
      <c r="I9" s="3">
        <v>13992</v>
      </c>
      <c r="J9" s="4">
        <f t="shared" si="2"/>
        <v>1.6500711237553256</v>
      </c>
      <c r="K9" s="4">
        <f t="shared" si="3"/>
        <v>-22.058823529411764</v>
      </c>
      <c r="L9" s="4">
        <f t="shared" si="4"/>
        <v>1.7652944539737092</v>
      </c>
    </row>
    <row r="10" spans="1:12" s="1" customFormat="1" ht="15" customHeight="1">
      <c r="A10" s="18"/>
      <c r="B10" s="27" t="s">
        <v>1</v>
      </c>
      <c r="C10" s="13" t="s">
        <v>37</v>
      </c>
      <c r="D10" s="2">
        <f t="shared" si="0"/>
        <v>307031</v>
      </c>
      <c r="E10" s="2">
        <v>557</v>
      </c>
      <c r="F10" s="3">
        <v>306474</v>
      </c>
      <c r="G10" s="2">
        <f t="shared" si="1"/>
        <v>310026</v>
      </c>
      <c r="H10" s="2">
        <v>497</v>
      </c>
      <c r="I10" s="3">
        <v>309529</v>
      </c>
      <c r="J10" s="4">
        <f t="shared" si="2"/>
        <v>-0.9660480088766743</v>
      </c>
      <c r="K10" s="4">
        <f t="shared" si="3"/>
        <v>12.072434607645866</v>
      </c>
      <c r="L10" s="4">
        <f t="shared" si="4"/>
        <v>-0.9869834490467744</v>
      </c>
    </row>
    <row r="11" spans="1:12" s="1" customFormat="1" ht="15" customHeight="1">
      <c r="A11" s="18"/>
      <c r="B11" s="18"/>
      <c r="C11" s="6" t="s">
        <v>38</v>
      </c>
      <c r="D11" s="2">
        <f t="shared" si="0"/>
        <v>243157</v>
      </c>
      <c r="E11" s="2">
        <v>206</v>
      </c>
      <c r="F11" s="3">
        <v>242951</v>
      </c>
      <c r="G11" s="2">
        <f t="shared" si="1"/>
        <v>240367</v>
      </c>
      <c r="H11" s="2">
        <v>226</v>
      </c>
      <c r="I11" s="3">
        <v>240141</v>
      </c>
      <c r="J11" s="4">
        <f t="shared" si="2"/>
        <v>1.1607250579322548</v>
      </c>
      <c r="K11" s="4">
        <f t="shared" si="3"/>
        <v>-8.849557522123897</v>
      </c>
      <c r="L11" s="4">
        <f t="shared" si="4"/>
        <v>1.1701458726331548</v>
      </c>
    </row>
    <row r="12" spans="1:12" s="1" customFormat="1" ht="15" customHeight="1">
      <c r="A12" s="18"/>
      <c r="B12" s="18"/>
      <c r="C12" s="6" t="s">
        <v>39</v>
      </c>
      <c r="D12" s="2">
        <f t="shared" si="0"/>
        <v>136285</v>
      </c>
      <c r="E12" s="2">
        <v>325</v>
      </c>
      <c r="F12" s="3">
        <v>135960</v>
      </c>
      <c r="G12" s="2">
        <f t="shared" si="1"/>
        <v>126926</v>
      </c>
      <c r="H12" s="2">
        <v>282</v>
      </c>
      <c r="I12" s="3">
        <v>126644</v>
      </c>
      <c r="J12" s="4">
        <f t="shared" si="2"/>
        <v>7.37358775979704</v>
      </c>
      <c r="K12" s="4">
        <f t="shared" si="3"/>
        <v>15.248226950354615</v>
      </c>
      <c r="L12" s="4">
        <f t="shared" si="4"/>
        <v>7.356053188465306</v>
      </c>
    </row>
    <row r="13" spans="1:12" s="1" customFormat="1" ht="15" customHeight="1">
      <c r="A13" s="18"/>
      <c r="B13" s="18"/>
      <c r="C13" s="6" t="s">
        <v>40</v>
      </c>
      <c r="D13" s="2">
        <f t="shared" si="0"/>
        <v>285819</v>
      </c>
      <c r="E13" s="2">
        <v>1801</v>
      </c>
      <c r="F13" s="3">
        <v>284018</v>
      </c>
      <c r="G13" s="2">
        <f t="shared" si="1"/>
        <v>181850</v>
      </c>
      <c r="H13" s="2">
        <v>1847</v>
      </c>
      <c r="I13" s="3">
        <v>180003</v>
      </c>
      <c r="J13" s="4">
        <f t="shared" si="2"/>
        <v>57.172944734671425</v>
      </c>
      <c r="K13" s="4">
        <f t="shared" si="3"/>
        <v>-2.4905251759610225</v>
      </c>
      <c r="L13" s="4">
        <f t="shared" si="4"/>
        <v>57.7851480253107</v>
      </c>
    </row>
    <row r="14" spans="1:12" s="1" customFormat="1" ht="15" customHeight="1">
      <c r="A14" s="18"/>
      <c r="B14" s="18"/>
      <c r="C14" s="6" t="s">
        <v>41</v>
      </c>
      <c r="D14" s="2">
        <f t="shared" si="0"/>
        <v>196811</v>
      </c>
      <c r="E14" s="2">
        <v>271</v>
      </c>
      <c r="F14" s="3">
        <v>196540</v>
      </c>
      <c r="G14" s="2">
        <f t="shared" si="1"/>
        <v>182840</v>
      </c>
      <c r="H14" s="2">
        <v>323</v>
      </c>
      <c r="I14" s="3">
        <v>182517</v>
      </c>
      <c r="J14" s="4">
        <f t="shared" si="2"/>
        <v>7.641106978779266</v>
      </c>
      <c r="K14" s="4">
        <f t="shared" si="3"/>
        <v>-16.099071207430338</v>
      </c>
      <c r="L14" s="4">
        <f t="shared" si="4"/>
        <v>7.683119928554594</v>
      </c>
    </row>
    <row r="15" spans="1:12" s="1" customFormat="1" ht="15" customHeight="1">
      <c r="A15" s="18"/>
      <c r="B15" s="18"/>
      <c r="C15" s="6" t="s">
        <v>50</v>
      </c>
      <c r="D15" s="2">
        <f t="shared" si="0"/>
        <v>344444</v>
      </c>
      <c r="E15" s="2">
        <v>2177</v>
      </c>
      <c r="F15" s="3">
        <v>342267</v>
      </c>
      <c r="G15" s="2">
        <f t="shared" si="1"/>
        <v>250036</v>
      </c>
      <c r="H15" s="2">
        <v>2243</v>
      </c>
      <c r="I15" s="3">
        <v>247793</v>
      </c>
      <c r="J15" s="4">
        <f t="shared" si="2"/>
        <v>37.75776288214496</v>
      </c>
      <c r="K15" s="4">
        <f t="shared" si="3"/>
        <v>-2.942487739634414</v>
      </c>
      <c r="L15" s="4">
        <f t="shared" si="4"/>
        <v>38.126177898487846</v>
      </c>
    </row>
    <row r="16" spans="1:12" s="1" customFormat="1" ht="15" customHeight="1">
      <c r="A16" s="18"/>
      <c r="B16" s="18"/>
      <c r="C16" s="6" t="s">
        <v>42</v>
      </c>
      <c r="D16" s="2">
        <f t="shared" si="0"/>
        <v>23315</v>
      </c>
      <c r="E16" s="2">
        <v>196</v>
      </c>
      <c r="F16" s="3">
        <v>23119</v>
      </c>
      <c r="G16" s="2">
        <f t="shared" si="1"/>
        <v>16098</v>
      </c>
      <c r="H16" s="2">
        <v>182</v>
      </c>
      <c r="I16" s="3">
        <v>15916</v>
      </c>
      <c r="J16" s="4">
        <f t="shared" si="2"/>
        <v>44.8316561063486</v>
      </c>
      <c r="K16" s="4">
        <f t="shared" si="3"/>
        <v>7.692307692307687</v>
      </c>
      <c r="L16" s="4">
        <f t="shared" si="4"/>
        <v>45.25634581553155</v>
      </c>
    </row>
    <row r="17" spans="1:12" s="1" customFormat="1" ht="15" customHeight="1">
      <c r="A17" s="18"/>
      <c r="B17" s="19"/>
      <c r="C17" s="6" t="s">
        <v>43</v>
      </c>
      <c r="D17" s="2">
        <f t="shared" si="0"/>
        <v>1536862</v>
      </c>
      <c r="E17" s="2">
        <v>5533</v>
      </c>
      <c r="F17" s="3">
        <v>1531329</v>
      </c>
      <c r="G17" s="2">
        <f t="shared" si="1"/>
        <v>1308143</v>
      </c>
      <c r="H17" s="2">
        <v>5600</v>
      </c>
      <c r="I17" s="3">
        <v>1302543</v>
      </c>
      <c r="J17" s="4">
        <f t="shared" si="2"/>
        <v>17.484250575051806</v>
      </c>
      <c r="K17" s="4">
        <f t="shared" si="3"/>
        <v>-1.196428571428576</v>
      </c>
      <c r="L17" s="4">
        <f t="shared" si="4"/>
        <v>17.56456408732763</v>
      </c>
    </row>
    <row r="18" spans="1:12" s="1" customFormat="1" ht="15" customHeight="1">
      <c r="A18" s="18"/>
      <c r="B18" s="15" t="s">
        <v>9</v>
      </c>
      <c r="C18" s="16"/>
      <c r="D18" s="2">
        <f t="shared" si="0"/>
        <v>9858</v>
      </c>
      <c r="E18" s="2">
        <v>40</v>
      </c>
      <c r="F18" s="3">
        <v>9818</v>
      </c>
      <c r="G18" s="2">
        <f t="shared" si="1"/>
        <v>8180</v>
      </c>
      <c r="H18" s="2">
        <v>37</v>
      </c>
      <c r="I18" s="3">
        <v>8143</v>
      </c>
      <c r="J18" s="4">
        <f t="shared" si="2"/>
        <v>20.513447432762845</v>
      </c>
      <c r="K18" s="4">
        <f t="shared" si="3"/>
        <v>8.108108108108114</v>
      </c>
      <c r="L18" s="4">
        <f t="shared" si="4"/>
        <v>20.569814564656763</v>
      </c>
    </row>
    <row r="19" spans="1:12" s="1" customFormat="1" ht="15" customHeight="1">
      <c r="A19" s="19"/>
      <c r="B19" s="15" t="s">
        <v>10</v>
      </c>
      <c r="C19" s="16"/>
      <c r="D19" s="2">
        <f t="shared" si="0"/>
        <v>6355915</v>
      </c>
      <c r="E19" s="2">
        <v>2819112</v>
      </c>
      <c r="F19" s="3">
        <v>3536803</v>
      </c>
      <c r="G19" s="2">
        <f t="shared" si="1"/>
        <v>6119274</v>
      </c>
      <c r="H19" s="2">
        <v>2800495</v>
      </c>
      <c r="I19" s="3">
        <v>3318779</v>
      </c>
      <c r="J19" s="4">
        <f t="shared" si="2"/>
        <v>3.867141755705017</v>
      </c>
      <c r="K19" s="4">
        <f t="shared" si="3"/>
        <v>0.6647753343605345</v>
      </c>
      <c r="L19" s="4">
        <f t="shared" si="4"/>
        <v>6.569403988635569</v>
      </c>
    </row>
    <row r="20" spans="1:12" s="1" customFormat="1" ht="15" customHeight="1">
      <c r="A20" s="17" t="s">
        <v>2</v>
      </c>
      <c r="B20" s="15" t="s">
        <v>11</v>
      </c>
      <c r="C20" s="16"/>
      <c r="D20" s="2">
        <f t="shared" si="0"/>
        <v>81729</v>
      </c>
      <c r="E20" s="2">
        <v>229</v>
      </c>
      <c r="F20" s="3">
        <v>81500</v>
      </c>
      <c r="G20" s="2">
        <f t="shared" si="1"/>
        <v>72274</v>
      </c>
      <c r="H20" s="2">
        <v>256</v>
      </c>
      <c r="I20" s="3">
        <v>72018</v>
      </c>
      <c r="J20" s="4">
        <f t="shared" si="2"/>
        <v>13.08215955945431</v>
      </c>
      <c r="K20" s="4">
        <f t="shared" si="3"/>
        <v>-10.546875</v>
      </c>
      <c r="L20" s="4">
        <f t="shared" si="4"/>
        <v>13.1661529062179</v>
      </c>
    </row>
    <row r="21" spans="1:12" s="1" customFormat="1" ht="15" customHeight="1">
      <c r="A21" s="18"/>
      <c r="B21" s="15" t="s">
        <v>59</v>
      </c>
      <c r="C21" s="16"/>
      <c r="D21" s="2">
        <f t="shared" si="0"/>
        <v>371162</v>
      </c>
      <c r="E21" s="2">
        <v>2751</v>
      </c>
      <c r="F21" s="3">
        <v>368411</v>
      </c>
      <c r="G21" s="2">
        <f t="shared" si="1"/>
        <v>368116</v>
      </c>
      <c r="H21" s="2">
        <v>2721</v>
      </c>
      <c r="I21" s="3">
        <v>365395</v>
      </c>
      <c r="J21" s="4">
        <f t="shared" si="2"/>
        <v>0.8274565626052555</v>
      </c>
      <c r="K21" s="4">
        <f t="shared" si="3"/>
        <v>1.1025358324145529</v>
      </c>
      <c r="L21" s="4">
        <f t="shared" si="4"/>
        <v>0.8254081199797536</v>
      </c>
    </row>
    <row r="22" spans="1:12" s="1" customFormat="1" ht="15" customHeight="1">
      <c r="A22" s="18"/>
      <c r="B22" s="15" t="s">
        <v>12</v>
      </c>
      <c r="C22" s="16"/>
      <c r="D22" s="2">
        <f t="shared" si="0"/>
        <v>2764</v>
      </c>
      <c r="E22" s="2">
        <v>10</v>
      </c>
      <c r="F22" s="3">
        <v>2754</v>
      </c>
      <c r="G22" s="2">
        <f t="shared" si="1"/>
        <v>3051</v>
      </c>
      <c r="H22" s="2">
        <v>9</v>
      </c>
      <c r="I22" s="3">
        <v>3042</v>
      </c>
      <c r="J22" s="4">
        <f t="shared" si="2"/>
        <v>-9.406751884627996</v>
      </c>
      <c r="K22" s="4">
        <f t="shared" si="3"/>
        <v>11.111111111111116</v>
      </c>
      <c r="L22" s="4">
        <f t="shared" si="4"/>
        <v>-9.467455621301779</v>
      </c>
    </row>
    <row r="23" spans="1:12" s="1" customFormat="1" ht="15" customHeight="1">
      <c r="A23" s="18"/>
      <c r="B23" s="15" t="s">
        <v>13</v>
      </c>
      <c r="C23" s="16"/>
      <c r="D23" s="2">
        <f t="shared" si="0"/>
        <v>3172</v>
      </c>
      <c r="E23" s="2">
        <v>197</v>
      </c>
      <c r="F23" s="3">
        <v>2975</v>
      </c>
      <c r="G23" s="2">
        <f t="shared" si="1"/>
        <v>3318</v>
      </c>
      <c r="H23" s="2">
        <v>197</v>
      </c>
      <c r="I23" s="3">
        <v>3121</v>
      </c>
      <c r="J23" s="4">
        <f t="shared" si="2"/>
        <v>-4.400241109101866</v>
      </c>
      <c r="K23" s="4">
        <f t="shared" si="3"/>
        <v>0</v>
      </c>
      <c r="L23" s="4">
        <f t="shared" si="4"/>
        <v>-4.677987824415252</v>
      </c>
    </row>
    <row r="24" spans="1:12" s="1" customFormat="1" ht="15" customHeight="1">
      <c r="A24" s="18"/>
      <c r="B24" s="15" t="s">
        <v>14</v>
      </c>
      <c r="C24" s="16"/>
      <c r="D24" s="2">
        <f t="shared" si="0"/>
        <v>960</v>
      </c>
      <c r="E24" s="2">
        <v>76</v>
      </c>
      <c r="F24" s="3">
        <v>884</v>
      </c>
      <c r="G24" s="2">
        <f t="shared" si="1"/>
        <v>1169</v>
      </c>
      <c r="H24" s="2">
        <v>65</v>
      </c>
      <c r="I24" s="3">
        <v>1104</v>
      </c>
      <c r="J24" s="4">
        <f t="shared" si="2"/>
        <v>-17.87852865697177</v>
      </c>
      <c r="K24" s="4">
        <f t="shared" si="3"/>
        <v>16.92307692307693</v>
      </c>
      <c r="L24" s="4">
        <f t="shared" si="4"/>
        <v>-19.92753623188406</v>
      </c>
    </row>
    <row r="25" spans="1:12" s="1" customFormat="1" ht="15" customHeight="1">
      <c r="A25" s="18"/>
      <c r="B25" s="15" t="s">
        <v>15</v>
      </c>
      <c r="C25" s="16"/>
      <c r="D25" s="2">
        <f t="shared" si="0"/>
        <v>8581</v>
      </c>
      <c r="E25" s="2">
        <v>167</v>
      </c>
      <c r="F25" s="3">
        <v>8414</v>
      </c>
      <c r="G25" s="2">
        <f t="shared" si="1"/>
        <v>8225</v>
      </c>
      <c r="H25" s="2">
        <v>163</v>
      </c>
      <c r="I25" s="3">
        <v>8062</v>
      </c>
      <c r="J25" s="4">
        <f t="shared" si="2"/>
        <v>4.328267477203651</v>
      </c>
      <c r="K25" s="4">
        <f t="shared" si="3"/>
        <v>2.4539877300613577</v>
      </c>
      <c r="L25" s="4">
        <f t="shared" si="4"/>
        <v>4.366162242619698</v>
      </c>
    </row>
    <row r="26" spans="1:12" s="1" customFormat="1" ht="15" customHeight="1">
      <c r="A26" s="19"/>
      <c r="B26" s="15" t="s">
        <v>16</v>
      </c>
      <c r="C26" s="16"/>
      <c r="D26" s="2">
        <f t="shared" si="0"/>
        <v>468368</v>
      </c>
      <c r="E26" s="2">
        <v>3430</v>
      </c>
      <c r="F26" s="3">
        <v>464938</v>
      </c>
      <c r="G26" s="2">
        <f t="shared" si="1"/>
        <v>456153</v>
      </c>
      <c r="H26" s="2">
        <v>3411</v>
      </c>
      <c r="I26" s="3">
        <v>452742</v>
      </c>
      <c r="J26" s="4">
        <f t="shared" si="2"/>
        <v>2.677829587879499</v>
      </c>
      <c r="K26" s="4">
        <f t="shared" si="3"/>
        <v>0.5570214013485675</v>
      </c>
      <c r="L26" s="4">
        <f t="shared" si="4"/>
        <v>2.693807952432059</v>
      </c>
    </row>
    <row r="27" spans="1:12" s="1" customFormat="1" ht="15" customHeight="1">
      <c r="A27" s="17" t="s">
        <v>3</v>
      </c>
      <c r="B27" s="15" t="s">
        <v>17</v>
      </c>
      <c r="C27" s="16"/>
      <c r="D27" s="2">
        <f t="shared" si="0"/>
        <v>4720</v>
      </c>
      <c r="E27" s="2">
        <v>1</v>
      </c>
      <c r="F27" s="3">
        <v>4719</v>
      </c>
      <c r="G27" s="2">
        <f t="shared" si="1"/>
        <v>4923</v>
      </c>
      <c r="H27" s="2">
        <v>11</v>
      </c>
      <c r="I27" s="3">
        <v>4912</v>
      </c>
      <c r="J27" s="4">
        <f t="shared" si="2"/>
        <v>-4.123501929717655</v>
      </c>
      <c r="K27" s="4">
        <f t="shared" si="3"/>
        <v>-90.9090909090909</v>
      </c>
      <c r="L27" s="4">
        <f t="shared" si="4"/>
        <v>-3.9291530944625452</v>
      </c>
    </row>
    <row r="28" spans="1:12" s="1" customFormat="1" ht="15" customHeight="1">
      <c r="A28" s="18"/>
      <c r="B28" s="15" t="s">
        <v>18</v>
      </c>
      <c r="C28" s="16"/>
      <c r="D28" s="2">
        <f t="shared" si="0"/>
        <v>33990</v>
      </c>
      <c r="E28" s="2">
        <v>90</v>
      </c>
      <c r="F28" s="3">
        <v>33900</v>
      </c>
      <c r="G28" s="2">
        <f t="shared" si="1"/>
        <v>30551</v>
      </c>
      <c r="H28" s="2">
        <v>73</v>
      </c>
      <c r="I28" s="3">
        <v>30478</v>
      </c>
      <c r="J28" s="4">
        <f t="shared" si="2"/>
        <v>11.256587345749725</v>
      </c>
      <c r="K28" s="4">
        <f t="shared" si="3"/>
        <v>23.28767123287672</v>
      </c>
      <c r="L28" s="4">
        <f t="shared" si="4"/>
        <v>11.227770851105712</v>
      </c>
    </row>
    <row r="29" spans="1:12" s="1" customFormat="1" ht="15" customHeight="1">
      <c r="A29" s="18"/>
      <c r="B29" s="15" t="s">
        <v>19</v>
      </c>
      <c r="C29" s="16"/>
      <c r="D29" s="2">
        <f t="shared" si="0"/>
        <v>40017</v>
      </c>
      <c r="E29" s="2">
        <v>88</v>
      </c>
      <c r="F29" s="3">
        <v>39929</v>
      </c>
      <c r="G29" s="2">
        <f t="shared" si="1"/>
        <v>42852</v>
      </c>
      <c r="H29" s="2">
        <v>97</v>
      </c>
      <c r="I29" s="3">
        <v>42755</v>
      </c>
      <c r="J29" s="4">
        <f t="shared" si="2"/>
        <v>-6.61579389526743</v>
      </c>
      <c r="K29" s="4">
        <f t="shared" si="3"/>
        <v>-9.278350515463918</v>
      </c>
      <c r="L29" s="4">
        <f t="shared" si="4"/>
        <v>-6.609753245234473</v>
      </c>
    </row>
    <row r="30" spans="1:12" s="1" customFormat="1" ht="15" customHeight="1">
      <c r="A30" s="18"/>
      <c r="B30" s="15" t="s">
        <v>20</v>
      </c>
      <c r="C30" s="16"/>
      <c r="D30" s="2">
        <f t="shared" si="0"/>
        <v>12402</v>
      </c>
      <c r="E30" s="2">
        <v>15</v>
      </c>
      <c r="F30" s="3">
        <v>12387</v>
      </c>
      <c r="G30" s="2">
        <f t="shared" si="1"/>
        <v>12018</v>
      </c>
      <c r="H30" s="2">
        <v>11</v>
      </c>
      <c r="I30" s="3">
        <v>12007</v>
      </c>
      <c r="J30" s="4">
        <f t="shared" si="2"/>
        <v>3.195207189216176</v>
      </c>
      <c r="K30" s="4">
        <f t="shared" si="3"/>
        <v>36.36363636363635</v>
      </c>
      <c r="L30" s="4">
        <f t="shared" si="4"/>
        <v>3.1648205213625324</v>
      </c>
    </row>
    <row r="31" spans="1:12" s="1" customFormat="1" ht="15" customHeight="1">
      <c r="A31" s="18"/>
      <c r="B31" s="15" t="s">
        <v>21</v>
      </c>
      <c r="C31" s="16"/>
      <c r="D31" s="2">
        <f t="shared" si="0"/>
        <v>16112</v>
      </c>
      <c r="E31" s="2">
        <v>17</v>
      </c>
      <c r="F31" s="3">
        <v>16095</v>
      </c>
      <c r="G31" s="2">
        <f t="shared" si="1"/>
        <v>16589</v>
      </c>
      <c r="H31" s="2">
        <v>21</v>
      </c>
      <c r="I31" s="3">
        <v>16568</v>
      </c>
      <c r="J31" s="4">
        <f t="shared" si="2"/>
        <v>-2.8753993610223683</v>
      </c>
      <c r="K31" s="4">
        <f t="shared" si="3"/>
        <v>-19.047619047619047</v>
      </c>
      <c r="L31" s="4">
        <f t="shared" si="4"/>
        <v>-2.8549010140028974</v>
      </c>
    </row>
    <row r="32" spans="1:12" s="1" customFormat="1" ht="15" customHeight="1">
      <c r="A32" s="18"/>
      <c r="B32" s="15" t="s">
        <v>44</v>
      </c>
      <c r="C32" s="16"/>
      <c r="D32" s="2">
        <f t="shared" si="0"/>
        <v>6812</v>
      </c>
      <c r="E32" s="2">
        <v>31</v>
      </c>
      <c r="F32" s="3">
        <v>6781</v>
      </c>
      <c r="G32" s="2">
        <f t="shared" si="1"/>
        <v>7412</v>
      </c>
      <c r="H32" s="2">
        <v>34</v>
      </c>
      <c r="I32" s="3">
        <v>7378</v>
      </c>
      <c r="J32" s="4">
        <f t="shared" si="2"/>
        <v>-8.09498111171074</v>
      </c>
      <c r="K32" s="4">
        <f t="shared" si="3"/>
        <v>-8.823529411764708</v>
      </c>
      <c r="L32" s="4">
        <f t="shared" si="4"/>
        <v>-8.091623746272703</v>
      </c>
    </row>
    <row r="33" spans="1:12" s="1" customFormat="1" ht="15" customHeight="1">
      <c r="A33" s="18"/>
      <c r="B33" s="15" t="s">
        <v>22</v>
      </c>
      <c r="C33" s="16"/>
      <c r="D33" s="2">
        <f t="shared" si="0"/>
        <v>8057</v>
      </c>
      <c r="E33" s="2">
        <v>39</v>
      </c>
      <c r="F33" s="3">
        <v>8018</v>
      </c>
      <c r="G33" s="2">
        <f t="shared" si="1"/>
        <v>7611</v>
      </c>
      <c r="H33" s="2">
        <v>31</v>
      </c>
      <c r="I33" s="3">
        <v>7580</v>
      </c>
      <c r="J33" s="4">
        <f t="shared" si="2"/>
        <v>5.859939561161487</v>
      </c>
      <c r="K33" s="4">
        <f t="shared" si="3"/>
        <v>25.806451612903224</v>
      </c>
      <c r="L33" s="4">
        <f t="shared" si="4"/>
        <v>5.778364116094981</v>
      </c>
    </row>
    <row r="34" spans="1:12" s="1" customFormat="1" ht="15" customHeight="1">
      <c r="A34" s="18"/>
      <c r="B34" s="15" t="s">
        <v>60</v>
      </c>
      <c r="C34" s="16"/>
      <c r="D34" s="2">
        <f t="shared" si="0"/>
        <v>45059</v>
      </c>
      <c r="E34" s="2">
        <v>85</v>
      </c>
      <c r="F34" s="3">
        <v>44974</v>
      </c>
      <c r="G34" s="2">
        <f t="shared" si="1"/>
        <v>42101</v>
      </c>
      <c r="H34" s="2">
        <v>84</v>
      </c>
      <c r="I34" s="3">
        <v>42017</v>
      </c>
      <c r="J34" s="4">
        <f t="shared" si="2"/>
        <v>7.025961378589574</v>
      </c>
      <c r="K34" s="4">
        <f t="shared" si="3"/>
        <v>1.1904761904761862</v>
      </c>
      <c r="L34" s="4">
        <f t="shared" si="4"/>
        <v>7.037627626912912</v>
      </c>
    </row>
    <row r="35" spans="1:12" s="1" customFormat="1" ht="15" customHeight="1">
      <c r="A35" s="18"/>
      <c r="B35" s="15" t="s">
        <v>23</v>
      </c>
      <c r="C35" s="16"/>
      <c r="D35" s="2">
        <f t="shared" si="0"/>
        <v>5882</v>
      </c>
      <c r="E35" s="2">
        <v>10</v>
      </c>
      <c r="F35" s="3">
        <v>5872</v>
      </c>
      <c r="G35" s="2">
        <f t="shared" si="1"/>
        <v>4835</v>
      </c>
      <c r="H35" s="2">
        <v>7</v>
      </c>
      <c r="I35" s="3">
        <v>4828</v>
      </c>
      <c r="J35" s="4">
        <f t="shared" si="2"/>
        <v>21.654601861427093</v>
      </c>
      <c r="K35" s="4">
        <f t="shared" si="3"/>
        <v>42.85714285714286</v>
      </c>
      <c r="L35" s="4">
        <f t="shared" si="4"/>
        <v>21.623860811930395</v>
      </c>
    </row>
    <row r="36" spans="1:12" s="1" customFormat="1" ht="15" customHeight="1">
      <c r="A36" s="18"/>
      <c r="B36" s="15" t="s">
        <v>24</v>
      </c>
      <c r="C36" s="16"/>
      <c r="D36" s="2">
        <f t="shared" si="0"/>
        <v>1130</v>
      </c>
      <c r="E36" s="2">
        <v>0</v>
      </c>
      <c r="F36" s="3">
        <v>1130</v>
      </c>
      <c r="G36" s="2">
        <f t="shared" si="1"/>
        <v>1205</v>
      </c>
      <c r="H36" s="2">
        <v>0</v>
      </c>
      <c r="I36" s="3">
        <v>1205</v>
      </c>
      <c r="J36" s="4">
        <f t="shared" si="2"/>
        <v>-6.224066390041494</v>
      </c>
      <c r="K36" s="4" t="str">
        <f t="shared" si="3"/>
        <v>-</v>
      </c>
      <c r="L36" s="4">
        <f t="shared" si="4"/>
        <v>-6.224066390041494</v>
      </c>
    </row>
    <row r="37" spans="1:12" s="1" customFormat="1" ht="15" customHeight="1">
      <c r="A37" s="18"/>
      <c r="B37" s="15" t="s">
        <v>25</v>
      </c>
      <c r="C37" s="16"/>
      <c r="D37" s="2">
        <f t="shared" si="0"/>
        <v>5734</v>
      </c>
      <c r="E37" s="2">
        <v>11</v>
      </c>
      <c r="F37" s="3">
        <v>5723</v>
      </c>
      <c r="G37" s="2">
        <f t="shared" si="1"/>
        <v>5835</v>
      </c>
      <c r="H37" s="2">
        <v>8</v>
      </c>
      <c r="I37" s="3">
        <v>5827</v>
      </c>
      <c r="J37" s="4">
        <f t="shared" si="2"/>
        <v>-1.7309340188517597</v>
      </c>
      <c r="K37" s="4">
        <f t="shared" si="3"/>
        <v>37.5</v>
      </c>
      <c r="L37" s="4">
        <f t="shared" si="4"/>
        <v>-1.7847949201990732</v>
      </c>
    </row>
    <row r="38" spans="1:12" s="1" customFormat="1" ht="15" customHeight="1">
      <c r="A38" s="18"/>
      <c r="B38" s="15" t="s">
        <v>61</v>
      </c>
      <c r="C38" s="16"/>
      <c r="D38" s="2">
        <f t="shared" si="0"/>
        <v>5718</v>
      </c>
      <c r="E38" s="2">
        <v>4</v>
      </c>
      <c r="F38" s="3">
        <v>5714</v>
      </c>
      <c r="G38" s="2">
        <f t="shared" si="1"/>
        <v>6159</v>
      </c>
      <c r="H38" s="2">
        <v>0</v>
      </c>
      <c r="I38" s="3">
        <v>6159</v>
      </c>
      <c r="J38" s="4">
        <f t="shared" si="2"/>
        <v>-7.160253287871409</v>
      </c>
      <c r="K38" s="4" t="str">
        <f t="shared" si="3"/>
        <v>-</v>
      </c>
      <c r="L38" s="4">
        <f t="shared" si="4"/>
        <v>-7.225198895924667</v>
      </c>
    </row>
    <row r="39" spans="1:12" s="1" customFormat="1" ht="15" customHeight="1">
      <c r="A39" s="18"/>
      <c r="B39" s="15" t="s">
        <v>26</v>
      </c>
      <c r="C39" s="16"/>
      <c r="D39" s="2">
        <f t="shared" si="0"/>
        <v>33386</v>
      </c>
      <c r="E39" s="2">
        <v>27</v>
      </c>
      <c r="F39" s="3">
        <v>33359</v>
      </c>
      <c r="G39" s="2">
        <f t="shared" si="1"/>
        <v>33634</v>
      </c>
      <c r="H39" s="2">
        <v>25</v>
      </c>
      <c r="I39" s="3">
        <v>33609</v>
      </c>
      <c r="J39" s="4">
        <f t="shared" si="2"/>
        <v>-0.7373491110186148</v>
      </c>
      <c r="K39" s="4">
        <f t="shared" si="3"/>
        <v>8.000000000000007</v>
      </c>
      <c r="L39" s="4">
        <f t="shared" si="4"/>
        <v>-0.7438483739474533</v>
      </c>
    </row>
    <row r="40" spans="1:12" s="1" customFormat="1" ht="15" customHeight="1">
      <c r="A40" s="19"/>
      <c r="B40" s="15" t="s">
        <v>27</v>
      </c>
      <c r="C40" s="16"/>
      <c r="D40" s="2">
        <f t="shared" si="0"/>
        <v>219019</v>
      </c>
      <c r="E40" s="2">
        <v>418</v>
      </c>
      <c r="F40" s="3">
        <v>218601</v>
      </c>
      <c r="G40" s="2">
        <f t="shared" si="1"/>
        <v>215725</v>
      </c>
      <c r="H40" s="2">
        <v>402</v>
      </c>
      <c r="I40" s="3">
        <v>215323</v>
      </c>
      <c r="J40" s="4">
        <f t="shared" si="2"/>
        <v>1.526944025958965</v>
      </c>
      <c r="K40" s="4">
        <f t="shared" si="3"/>
        <v>3.9800995024875663</v>
      </c>
      <c r="L40" s="4">
        <f t="shared" si="4"/>
        <v>1.522364076294691</v>
      </c>
    </row>
    <row r="41" spans="1:12" s="1" customFormat="1" ht="15" customHeight="1">
      <c r="A41" s="17" t="s">
        <v>4</v>
      </c>
      <c r="B41" s="15" t="s">
        <v>28</v>
      </c>
      <c r="C41" s="16"/>
      <c r="D41" s="2">
        <f t="shared" si="0"/>
        <v>60150</v>
      </c>
      <c r="E41" s="2">
        <v>179</v>
      </c>
      <c r="F41" s="3">
        <v>59971</v>
      </c>
      <c r="G41" s="2">
        <f t="shared" si="1"/>
        <v>54888</v>
      </c>
      <c r="H41" s="2">
        <v>213</v>
      </c>
      <c r="I41" s="3">
        <v>54675</v>
      </c>
      <c r="J41" s="4">
        <f t="shared" si="2"/>
        <v>9.58679492785308</v>
      </c>
      <c r="K41" s="4">
        <f t="shared" si="3"/>
        <v>-15.962441314553988</v>
      </c>
      <c r="L41" s="4">
        <f t="shared" si="4"/>
        <v>9.686328303612246</v>
      </c>
    </row>
    <row r="42" spans="1:12" s="1" customFormat="1" ht="15" customHeight="1">
      <c r="A42" s="18"/>
      <c r="B42" s="15" t="s">
        <v>29</v>
      </c>
      <c r="C42" s="16"/>
      <c r="D42" s="2">
        <f t="shared" si="0"/>
        <v>9322</v>
      </c>
      <c r="E42" s="2">
        <v>21</v>
      </c>
      <c r="F42" s="3">
        <v>9301</v>
      </c>
      <c r="G42" s="2">
        <f t="shared" si="1"/>
        <v>9296</v>
      </c>
      <c r="H42" s="2">
        <v>31</v>
      </c>
      <c r="I42" s="3">
        <v>9265</v>
      </c>
      <c r="J42" s="4">
        <f t="shared" si="2"/>
        <v>0.2796901893287407</v>
      </c>
      <c r="K42" s="4">
        <f t="shared" si="3"/>
        <v>-32.25806451612904</v>
      </c>
      <c r="L42" s="4">
        <f t="shared" si="4"/>
        <v>0.38855909336210637</v>
      </c>
    </row>
    <row r="43" spans="1:12" s="1" customFormat="1" ht="15" customHeight="1">
      <c r="A43" s="18"/>
      <c r="B43" s="15" t="s">
        <v>30</v>
      </c>
      <c r="C43" s="16"/>
      <c r="D43" s="2">
        <f t="shared" si="0"/>
        <v>1860</v>
      </c>
      <c r="E43" s="2">
        <v>13</v>
      </c>
      <c r="F43" s="3">
        <v>1847</v>
      </c>
      <c r="G43" s="2">
        <f t="shared" si="1"/>
        <v>1900</v>
      </c>
      <c r="H43" s="2">
        <v>11</v>
      </c>
      <c r="I43" s="3">
        <v>1889</v>
      </c>
      <c r="J43" s="4">
        <f t="shared" si="2"/>
        <v>-2.1052631578947323</v>
      </c>
      <c r="K43" s="4">
        <f t="shared" si="3"/>
        <v>18.181818181818187</v>
      </c>
      <c r="L43" s="4">
        <f t="shared" si="4"/>
        <v>-2.223398623610373</v>
      </c>
    </row>
    <row r="44" spans="1:12" s="1" customFormat="1" ht="15" customHeight="1">
      <c r="A44" s="19"/>
      <c r="B44" s="15" t="s">
        <v>31</v>
      </c>
      <c r="C44" s="16"/>
      <c r="D44" s="2">
        <f t="shared" si="0"/>
        <v>71332</v>
      </c>
      <c r="E44" s="2">
        <v>213</v>
      </c>
      <c r="F44" s="3">
        <v>71119</v>
      </c>
      <c r="G44" s="2">
        <f t="shared" si="1"/>
        <v>66084</v>
      </c>
      <c r="H44" s="2">
        <v>255</v>
      </c>
      <c r="I44" s="3">
        <v>65829</v>
      </c>
      <c r="J44" s="4">
        <f t="shared" si="2"/>
        <v>7.941407905090481</v>
      </c>
      <c r="K44" s="4">
        <f t="shared" si="3"/>
        <v>-16.470588235294116</v>
      </c>
      <c r="L44" s="4">
        <f t="shared" si="4"/>
        <v>8.035971988029589</v>
      </c>
    </row>
    <row r="45" spans="1:12" s="1" customFormat="1" ht="24.75" customHeight="1">
      <c r="A45" s="17" t="s">
        <v>5</v>
      </c>
      <c r="B45" s="15" t="s">
        <v>32</v>
      </c>
      <c r="C45" s="16"/>
      <c r="D45" s="2">
        <f t="shared" si="0"/>
        <v>3791</v>
      </c>
      <c r="E45" s="2">
        <v>74</v>
      </c>
      <c r="F45" s="3">
        <v>3717</v>
      </c>
      <c r="G45" s="2">
        <f t="shared" si="1"/>
        <v>4037</v>
      </c>
      <c r="H45" s="2">
        <v>46</v>
      </c>
      <c r="I45" s="3">
        <v>3991</v>
      </c>
      <c r="J45" s="4">
        <f t="shared" si="2"/>
        <v>-6.093633886549421</v>
      </c>
      <c r="K45" s="4">
        <f t="shared" si="3"/>
        <v>60.86956521739131</v>
      </c>
      <c r="L45" s="4">
        <f t="shared" si="4"/>
        <v>-6.86544725632674</v>
      </c>
    </row>
    <row r="46" spans="1:12" s="1" customFormat="1" ht="24.75" customHeight="1">
      <c r="A46" s="18"/>
      <c r="B46" s="15" t="s">
        <v>33</v>
      </c>
      <c r="C46" s="16"/>
      <c r="D46" s="2">
        <f t="shared" si="0"/>
        <v>3842</v>
      </c>
      <c r="E46" s="2">
        <v>36</v>
      </c>
      <c r="F46" s="3">
        <v>3806</v>
      </c>
      <c r="G46" s="2">
        <f t="shared" si="1"/>
        <v>3710</v>
      </c>
      <c r="H46" s="2">
        <v>13</v>
      </c>
      <c r="I46" s="3">
        <v>3697</v>
      </c>
      <c r="J46" s="4">
        <f t="shared" si="2"/>
        <v>3.557951482479793</v>
      </c>
      <c r="K46" s="4">
        <f t="shared" si="3"/>
        <v>176.9230769230769</v>
      </c>
      <c r="L46" s="4">
        <f t="shared" si="4"/>
        <v>2.948336489045178</v>
      </c>
    </row>
    <row r="47" spans="1:12" s="1" customFormat="1" ht="19.5" customHeight="1">
      <c r="A47" s="19"/>
      <c r="B47" s="29" t="s">
        <v>34</v>
      </c>
      <c r="C47" s="26"/>
      <c r="D47" s="2">
        <f t="shared" si="0"/>
        <v>7633</v>
      </c>
      <c r="E47" s="2">
        <v>110</v>
      </c>
      <c r="F47" s="3">
        <v>7523</v>
      </c>
      <c r="G47" s="2">
        <f t="shared" si="1"/>
        <v>7747</v>
      </c>
      <c r="H47" s="2">
        <v>59</v>
      </c>
      <c r="I47" s="3">
        <v>7688</v>
      </c>
      <c r="J47" s="4">
        <f t="shared" si="2"/>
        <v>-1.4715373693042433</v>
      </c>
      <c r="K47" s="4">
        <f t="shared" si="3"/>
        <v>86.44067796610169</v>
      </c>
      <c r="L47" s="4">
        <f t="shared" si="4"/>
        <v>-2.146201873048903</v>
      </c>
    </row>
    <row r="48" spans="1:12" s="1" customFormat="1" ht="15" customHeight="1">
      <c r="A48" s="5"/>
      <c r="B48" s="25" t="s">
        <v>35</v>
      </c>
      <c r="C48" s="26"/>
      <c r="D48" s="2">
        <f t="shared" si="0"/>
        <v>3939</v>
      </c>
      <c r="E48" s="2">
        <v>415</v>
      </c>
      <c r="F48" s="7">
        <v>3524</v>
      </c>
      <c r="G48" s="8">
        <f t="shared" si="1"/>
        <v>1370</v>
      </c>
      <c r="H48" s="8">
        <v>444</v>
      </c>
      <c r="I48" s="7">
        <v>926</v>
      </c>
      <c r="J48" s="9">
        <f t="shared" si="2"/>
        <v>187.51824817518246</v>
      </c>
      <c r="K48" s="9">
        <f t="shared" si="3"/>
        <v>-6.531531531531531</v>
      </c>
      <c r="L48" s="9">
        <f t="shared" si="4"/>
        <v>280.56155507559396</v>
      </c>
    </row>
    <row r="49" spans="1:12" s="1" customFormat="1" ht="15" customHeight="1">
      <c r="A49" s="10"/>
      <c r="B49" s="28" t="s">
        <v>36</v>
      </c>
      <c r="C49" s="16"/>
      <c r="D49" s="2">
        <f t="shared" si="0"/>
        <v>7126206</v>
      </c>
      <c r="E49" s="2">
        <v>2823698</v>
      </c>
      <c r="F49" s="3">
        <v>4302508</v>
      </c>
      <c r="G49" s="2">
        <f t="shared" si="1"/>
        <v>6866353</v>
      </c>
      <c r="H49" s="2">
        <v>2805066</v>
      </c>
      <c r="I49" s="3">
        <v>4061287</v>
      </c>
      <c r="J49" s="4">
        <f t="shared" si="2"/>
        <v>3.784439862034472</v>
      </c>
      <c r="K49" s="4">
        <f t="shared" si="3"/>
        <v>0.6642267953766545</v>
      </c>
      <c r="L49" s="4">
        <f t="shared" si="4"/>
        <v>5.939521141943427</v>
      </c>
    </row>
    <row r="50" spans="1:12" s="1" customFormat="1" ht="15" customHeight="1">
      <c r="A50" s="14" t="s">
        <v>62</v>
      </c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 s="14" t="s">
        <v>63</v>
      </c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36:C36"/>
    <mergeCell ref="B37:C37"/>
    <mergeCell ref="B42:C42"/>
    <mergeCell ref="B46:C46"/>
    <mergeCell ref="B32:C32"/>
    <mergeCell ref="B33:C33"/>
    <mergeCell ref="B34:C34"/>
    <mergeCell ref="B35:C35"/>
    <mergeCell ref="B43:C43"/>
    <mergeCell ref="B44:C44"/>
    <mergeCell ref="B29:C29"/>
    <mergeCell ref="B30:C30"/>
    <mergeCell ref="B31:C31"/>
    <mergeCell ref="B23:C23"/>
    <mergeCell ref="B25:C25"/>
    <mergeCell ref="B26:C26"/>
    <mergeCell ref="B27:C27"/>
    <mergeCell ref="B49:C49"/>
    <mergeCell ref="B38:C38"/>
    <mergeCell ref="B39:C39"/>
    <mergeCell ref="B40:C40"/>
    <mergeCell ref="B41:C41"/>
    <mergeCell ref="B47:C47"/>
    <mergeCell ref="B5:C5"/>
    <mergeCell ref="B6:C6"/>
    <mergeCell ref="B7:C7"/>
    <mergeCell ref="B10:B17"/>
    <mergeCell ref="B19:C19"/>
    <mergeCell ref="B20:C20"/>
    <mergeCell ref="A1:L1"/>
    <mergeCell ref="A2:C3"/>
    <mergeCell ref="G2:I2"/>
    <mergeCell ref="J2:L2"/>
    <mergeCell ref="D2:F2"/>
    <mergeCell ref="B48:C48"/>
    <mergeCell ref="B45:C45"/>
    <mergeCell ref="B4:C4"/>
    <mergeCell ref="A4:A19"/>
    <mergeCell ref="A20:A26"/>
    <mergeCell ref="B18:C18"/>
    <mergeCell ref="A45:A47"/>
    <mergeCell ref="A41:A44"/>
    <mergeCell ref="B24:C24"/>
    <mergeCell ref="B9:C9"/>
    <mergeCell ref="B8:C8"/>
    <mergeCell ref="A27:A40"/>
    <mergeCell ref="B21:C21"/>
    <mergeCell ref="B22:C22"/>
    <mergeCell ref="B28:C28"/>
  </mergeCells>
  <printOptions horizontalCentered="1"/>
  <pageMargins left="0.3937007874015748" right="0.3937007874015748" top="0.2362204724409449" bottom="0.2755905511811024" header="0.3937007874015748" footer="0.3937007874015748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2018-09-19T06:56:55Z</cp:lastPrinted>
  <dcterms:created xsi:type="dcterms:W3CDTF">2000-09-20T06:55:14Z</dcterms:created>
  <dcterms:modified xsi:type="dcterms:W3CDTF">2018-09-23T05:34:29Z</dcterms:modified>
  <cp:category/>
  <cp:version/>
  <cp:contentType/>
  <cp:contentStatus/>
</cp:coreProperties>
</file>