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9492" windowHeight="4728" activeTab="1"/>
  </bookViews>
  <sheets>
    <sheet name="Sheet1" sheetId="1" r:id="rId1"/>
    <sheet name="Sheet3" sheetId="2" r:id="rId2"/>
  </sheets>
  <definedNames>
    <definedName name="外部資料_1" localSheetId="1">'Sheet3'!$A$4:$F$49</definedName>
    <definedName name="外部資料_2" localSheetId="1">'Sheet3'!$H$4:$I$49</definedName>
  </definedNames>
  <calcPr fullCalcOnLoad="1"/>
</workbook>
</file>

<file path=xl/sharedStrings.xml><?xml version="1.0" encoding="utf-8"?>
<sst xmlns="http://schemas.openxmlformats.org/spreadsheetml/2006/main" count="68" uniqueCount="62">
  <si>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</si>
  <si>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</si>
  <si>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</si>
  <si>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</si>
  <si>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</si>
  <si>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</si>
  <si>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</si>
  <si>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</si>
  <si>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</si>
  <si>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</si>
  <si>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</si>
  <si>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</si>
  <si>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</si>
  <si>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</si>
  <si>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</si>
  <si>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</si>
  <si>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</si>
  <si>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</si>
  <si>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</si>
  <si>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</si>
  <si>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</si>
  <si>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</si>
  <si>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</si>
  <si>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</si>
  <si>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</si>
  <si>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</si>
  <si>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</si>
  <si>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</si>
  <si>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</si>
  <si>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</si>
  <si>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</si>
  <si>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</si>
  <si>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</si>
  <si>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</si>
  <si>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</si>
  <si>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</si>
  <si>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</si>
  <si>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</si>
  <si>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</si>
  <si>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</si>
  <si>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</si>
  <si>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</si>
  <si>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</si>
  <si>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東南亞小計 Sub-Total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</si>
  <si>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</si>
  <si>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華僑旅客
</t>
    </r>
    <r>
      <rPr>
        <sz val="9"/>
        <rFont val="Times New Roman"/>
        <family val="1"/>
      </rPr>
      <t>Overseas
Chinese</t>
    </r>
  </si>
  <si>
    <r>
      <t xml:space="preserve">外籍旅客
</t>
    </r>
    <r>
      <rPr>
        <sz val="9"/>
        <rFont val="Times New Roman"/>
        <family val="1"/>
      </rPr>
      <t>Foreigners</t>
    </r>
  </si>
  <si>
    <t>瑞士 Switzerland</t>
  </si>
  <si>
    <t>香港.澳門 HongKong. Macao</t>
  </si>
  <si>
    <t>大陸 Mainland China</t>
  </si>
  <si>
    <t>越南 Vietnam</t>
  </si>
  <si>
    <t>比較 Change +-%</t>
  </si>
  <si>
    <t>居住地
Residence</t>
  </si>
  <si>
    <t>107</t>
  </si>
  <si>
    <t>October</t>
  </si>
  <si>
    <t>10</t>
  </si>
  <si>
    <t>韓國 Korea,Republic of</t>
  </si>
  <si>
    <t>美國 United States of America</t>
  </si>
  <si>
    <t>英國 United Kingdom</t>
  </si>
  <si>
    <t>俄羅斯 Russian Federation</t>
  </si>
  <si>
    <t>註1: 本表華僑旅客包含持入境特別簽證之大陸地區、港澳居民，及長期旅居境外之無戶籍國民。</t>
  </si>
  <si>
    <t>註2: 資料來源：內政部移民署。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</si>
</sst>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</numFmts>
  <fonts count="41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vertical="center"/>
    </xf>
    <xf numFmtId="180" fontId="1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textRotation="255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vertical="center" textRotation="255"/>
    </xf>
    <xf numFmtId="0" fontId="40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4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53</v>
      </c>
    </row>
    <row r="3" ht="15.75">
      <c r="A3" t="s">
        <v>54</v>
      </c>
    </row>
    <row r="4" ht="15.75">
      <c r="A4" t="s">
        <v>55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51"/>
  <sheetViews>
    <sheetView tabSelected="1" zoomScalePageLayoutView="0" workbookViewId="0" topLeftCell="A1">
      <selection activeCell="S4" sqref="S4"/>
    </sheetView>
  </sheetViews>
  <sheetFormatPr defaultColWidth="9.00390625" defaultRowHeight="16.5"/>
  <cols>
    <col min="1" max="1" width="5.375" style="0" customWidth="1"/>
    <col min="2" max="2" width="3.875" style="0" customWidth="1"/>
    <col min="3" max="3" width="16.75390625" style="0" customWidth="1"/>
    <col min="4" max="5" width="7.75390625" style="0" customWidth="1"/>
    <col min="6" max="6" width="8.00390625" style="0" customWidth="1"/>
    <col min="7" max="8" width="7.75390625" style="0" customWidth="1"/>
    <col min="9" max="9" width="8.00390625" style="0" customWidth="1"/>
    <col min="10" max="10" width="6.75390625" style="0" customWidth="1"/>
    <col min="11" max="11" width="7.75390625" style="0" customWidth="1"/>
    <col min="12" max="12" width="8.25390625" style="0" customWidth="1"/>
  </cols>
  <sheetData>
    <row r="1" spans="1:12" ht="66" customHeight="1">
      <c r="A1" s="13" t="str">
        <f>"表1-2  "&amp;Sheet1!A1&amp;"年"&amp;Sheet1!A4&amp;"月來臺旅客人數及成長率－按居住地分
Table 1-2 Visitor Arrivals by Residence,
 "&amp;Sheet1!A3&amp;", "&amp;Sheet1!A1+1911</f>
        <v>表1-2  107年10月來臺旅客人數及成長率－按居住地分
Table 1-2 Visitor Arrivals by Residence,
 October, 2018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" customFormat="1" ht="27.75" customHeight="1">
      <c r="A2" s="14" t="s">
        <v>52</v>
      </c>
      <c r="B2" s="14"/>
      <c r="C2" s="14"/>
      <c r="D2" s="14" t="str">
        <f>Sheet1!A1&amp;"年"&amp;Sheet1!A4&amp;"月 "&amp;Sheet1!A3&amp;", "&amp;Sheet1!A1+1911</f>
        <v>107年10月 October, 2018</v>
      </c>
      <c r="E2" s="14"/>
      <c r="F2" s="14"/>
      <c r="G2" s="14" t="str">
        <f>Sheet1!A1-1&amp;"年"&amp;Sheet1!A4&amp;"月 "&amp;Sheet1!A3&amp;", "&amp;Sheet1!A1-1+1911</f>
        <v>106年10月 October, 2017</v>
      </c>
      <c r="H2" s="14"/>
      <c r="I2" s="14"/>
      <c r="J2" s="15" t="s">
        <v>51</v>
      </c>
      <c r="K2" s="15"/>
      <c r="L2" s="15"/>
    </row>
    <row r="3" spans="1:12" s="1" customFormat="1" ht="41.25" customHeight="1">
      <c r="A3" s="14"/>
      <c r="B3" s="14"/>
      <c r="C3" s="14"/>
      <c r="D3" s="2" t="s">
        <v>44</v>
      </c>
      <c r="E3" s="2" t="s">
        <v>45</v>
      </c>
      <c r="F3" s="2" t="s">
        <v>46</v>
      </c>
      <c r="G3" s="2" t="s">
        <v>44</v>
      </c>
      <c r="H3" s="2" t="s">
        <v>45</v>
      </c>
      <c r="I3" s="2" t="s">
        <v>46</v>
      </c>
      <c r="J3" s="2" t="s">
        <v>44</v>
      </c>
      <c r="K3" s="2" t="s">
        <v>45</v>
      </c>
      <c r="L3" s="2" t="s">
        <v>46</v>
      </c>
    </row>
    <row r="4" spans="1:12" s="1" customFormat="1" ht="15" customHeight="1">
      <c r="A4" s="10" t="s">
        <v>0</v>
      </c>
      <c r="B4" s="8" t="s">
        <v>48</v>
      </c>
      <c r="C4" s="9"/>
      <c r="D4" s="3">
        <f aca="true" t="shared" si="0" ref="D4:D49">E4+F4</f>
        <v>119786</v>
      </c>
      <c r="E4" s="3">
        <v>110173</v>
      </c>
      <c r="F4" s="3">
        <v>9613</v>
      </c>
      <c r="G4" s="3">
        <f aca="true" t="shared" si="1" ref="G4:G49">H4+I4</f>
        <v>116201</v>
      </c>
      <c r="H4" s="3">
        <v>106929</v>
      </c>
      <c r="I4" s="3">
        <v>9272</v>
      </c>
      <c r="J4" s="4">
        <f>IF(G4=0,"-",((D4/G4)-1)*100)</f>
        <v>3.0851713840672534</v>
      </c>
      <c r="K4" s="4">
        <f>IF(H4=0,"-",((E4/H4)-1)*100)</f>
        <v>3.0337887757296844</v>
      </c>
      <c r="L4" s="4">
        <f>IF(I4=0,"-",((F4/I4)-1)*100)</f>
        <v>3.6777394305435696</v>
      </c>
    </row>
    <row r="5" spans="1:12" s="1" customFormat="1" ht="15" customHeight="1">
      <c r="A5" s="11"/>
      <c r="B5" s="8" t="s">
        <v>49</v>
      </c>
      <c r="C5" s="9"/>
      <c r="D5" s="3">
        <f t="shared" si="0"/>
        <v>241823</v>
      </c>
      <c r="E5" s="3">
        <v>239366</v>
      </c>
      <c r="F5" s="3">
        <v>2457</v>
      </c>
      <c r="G5" s="3">
        <f t="shared" si="1"/>
        <v>263826</v>
      </c>
      <c r="H5" s="3">
        <v>261020</v>
      </c>
      <c r="I5" s="3">
        <v>2806</v>
      </c>
      <c r="J5" s="4">
        <f aca="true" t="shared" si="2" ref="J5:J49">IF(G5=0,"-",((D5/G5)-1)*100)</f>
        <v>-8.339966493067397</v>
      </c>
      <c r="K5" s="4">
        <f aca="true" t="shared" si="3" ref="K5:K49">IF(H5=0,"-",((E5/H5)-1)*100)</f>
        <v>-8.295916021760785</v>
      </c>
      <c r="L5" s="4">
        <f aca="true" t="shared" si="4" ref="L5:L49">IF(I5=0,"-",((F5/I5)-1)*100)</f>
        <v>-12.437633642195301</v>
      </c>
    </row>
    <row r="6" spans="1:12" s="1" customFormat="1" ht="15" customHeight="1">
      <c r="A6" s="11"/>
      <c r="B6" s="8" t="s">
        <v>6</v>
      </c>
      <c r="C6" s="9"/>
      <c r="D6" s="3">
        <f t="shared" si="0"/>
        <v>181797</v>
      </c>
      <c r="E6" s="3">
        <v>117</v>
      </c>
      <c r="F6" s="3">
        <v>181680</v>
      </c>
      <c r="G6" s="3">
        <f t="shared" si="1"/>
        <v>160337</v>
      </c>
      <c r="H6" s="3">
        <v>132</v>
      </c>
      <c r="I6" s="3">
        <v>160205</v>
      </c>
      <c r="J6" s="4">
        <f t="shared" si="2"/>
        <v>13.384309298539954</v>
      </c>
      <c r="K6" s="4">
        <f t="shared" si="3"/>
        <v>-11.363636363636365</v>
      </c>
      <c r="L6" s="4">
        <f t="shared" si="4"/>
        <v>13.40470022783309</v>
      </c>
    </row>
    <row r="7" spans="1:12" s="1" customFormat="1" ht="15" customHeight="1">
      <c r="A7" s="11"/>
      <c r="B7" s="8" t="s">
        <v>56</v>
      </c>
      <c r="C7" s="9"/>
      <c r="D7" s="3">
        <f t="shared" si="0"/>
        <v>90026</v>
      </c>
      <c r="E7" s="3">
        <v>266</v>
      </c>
      <c r="F7" s="3">
        <v>89760</v>
      </c>
      <c r="G7" s="3">
        <f t="shared" si="1"/>
        <v>94207</v>
      </c>
      <c r="H7" s="3">
        <v>388</v>
      </c>
      <c r="I7" s="3">
        <v>93819</v>
      </c>
      <c r="J7" s="4">
        <f t="shared" si="2"/>
        <v>-4.43809907968622</v>
      </c>
      <c r="K7" s="4">
        <f t="shared" si="3"/>
        <v>-31.443298969072163</v>
      </c>
      <c r="L7" s="4">
        <f t="shared" si="4"/>
        <v>-4.326415758002112</v>
      </c>
    </row>
    <row r="8" spans="1:12" s="1" customFormat="1" ht="15" customHeight="1">
      <c r="A8" s="11"/>
      <c r="B8" s="8" t="s">
        <v>7</v>
      </c>
      <c r="C8" s="9"/>
      <c r="D8" s="3">
        <f t="shared" si="0"/>
        <v>3356</v>
      </c>
      <c r="E8" s="3">
        <v>3</v>
      </c>
      <c r="F8" s="3">
        <v>3353</v>
      </c>
      <c r="G8" s="3">
        <f t="shared" si="1"/>
        <v>2715</v>
      </c>
      <c r="H8" s="3">
        <v>6</v>
      </c>
      <c r="I8" s="3">
        <v>2709</v>
      </c>
      <c r="J8" s="4">
        <f t="shared" si="2"/>
        <v>23.609576427255984</v>
      </c>
      <c r="K8" s="4">
        <f t="shared" si="3"/>
        <v>-50</v>
      </c>
      <c r="L8" s="4">
        <f t="shared" si="4"/>
        <v>23.77260981912144</v>
      </c>
    </row>
    <row r="9" spans="1:12" s="1" customFormat="1" ht="15" customHeight="1">
      <c r="A9" s="11"/>
      <c r="B9" s="8" t="s">
        <v>8</v>
      </c>
      <c r="C9" s="9"/>
      <c r="D9" s="3">
        <f t="shared" si="0"/>
        <v>2023</v>
      </c>
      <c r="E9" s="3">
        <v>5</v>
      </c>
      <c r="F9" s="3">
        <v>2018</v>
      </c>
      <c r="G9" s="3">
        <f t="shared" si="1"/>
        <v>2001</v>
      </c>
      <c r="H9" s="3">
        <v>4</v>
      </c>
      <c r="I9" s="3">
        <v>1997</v>
      </c>
      <c r="J9" s="4">
        <f t="shared" si="2"/>
        <v>1.099450274862579</v>
      </c>
      <c r="K9" s="4">
        <f t="shared" si="3"/>
        <v>25</v>
      </c>
      <c r="L9" s="4">
        <f t="shared" si="4"/>
        <v>1.0515773660490835</v>
      </c>
    </row>
    <row r="10" spans="1:12" s="1" customFormat="1" ht="15" customHeight="1">
      <c r="A10" s="11"/>
      <c r="B10" s="10" t="s">
        <v>1</v>
      </c>
      <c r="C10" s="7" t="s">
        <v>9</v>
      </c>
      <c r="D10" s="3">
        <f t="shared" si="0"/>
        <v>44537</v>
      </c>
      <c r="E10" s="3">
        <v>69</v>
      </c>
      <c r="F10" s="3">
        <v>44468</v>
      </c>
      <c r="G10" s="3">
        <f t="shared" si="1"/>
        <v>45433</v>
      </c>
      <c r="H10" s="3">
        <v>64</v>
      </c>
      <c r="I10" s="3">
        <v>45369</v>
      </c>
      <c r="J10" s="4">
        <f t="shared" si="2"/>
        <v>-1.9721347918913557</v>
      </c>
      <c r="K10" s="4">
        <f t="shared" si="3"/>
        <v>7.8125</v>
      </c>
      <c r="L10" s="4">
        <f t="shared" si="4"/>
        <v>-1.985937534439819</v>
      </c>
    </row>
    <row r="11" spans="1:12" s="1" customFormat="1" ht="15" customHeight="1">
      <c r="A11" s="11"/>
      <c r="B11" s="11"/>
      <c r="C11" s="7" t="s">
        <v>10</v>
      </c>
      <c r="D11" s="3">
        <f t="shared" si="0"/>
        <v>36901</v>
      </c>
      <c r="E11" s="3">
        <v>26</v>
      </c>
      <c r="F11" s="3">
        <v>36875</v>
      </c>
      <c r="G11" s="3">
        <f t="shared" si="1"/>
        <v>35959</v>
      </c>
      <c r="H11" s="3">
        <v>26</v>
      </c>
      <c r="I11" s="3">
        <v>35933</v>
      </c>
      <c r="J11" s="4">
        <f t="shared" si="2"/>
        <v>2.6196501571233988</v>
      </c>
      <c r="K11" s="4">
        <f t="shared" si="3"/>
        <v>0</v>
      </c>
      <c r="L11" s="4">
        <f t="shared" si="4"/>
        <v>2.6215456544123716</v>
      </c>
    </row>
    <row r="12" spans="1:12" s="1" customFormat="1" ht="15" customHeight="1">
      <c r="A12" s="11"/>
      <c r="B12" s="11"/>
      <c r="C12" s="7" t="s">
        <v>11</v>
      </c>
      <c r="D12" s="3">
        <f t="shared" si="0"/>
        <v>17872</v>
      </c>
      <c r="E12" s="3">
        <v>29</v>
      </c>
      <c r="F12" s="3">
        <v>17843</v>
      </c>
      <c r="G12" s="3">
        <f t="shared" si="1"/>
        <v>14559</v>
      </c>
      <c r="H12" s="3">
        <v>48</v>
      </c>
      <c r="I12" s="3">
        <v>14511</v>
      </c>
      <c r="J12" s="4">
        <f t="shared" si="2"/>
        <v>22.755683769489664</v>
      </c>
      <c r="K12" s="4">
        <f t="shared" si="3"/>
        <v>-39.583333333333336</v>
      </c>
      <c r="L12" s="4">
        <f t="shared" si="4"/>
        <v>22.961890979257117</v>
      </c>
    </row>
    <row r="13" spans="1:12" s="1" customFormat="1" ht="15" customHeight="1">
      <c r="A13" s="11"/>
      <c r="B13" s="11"/>
      <c r="C13" s="7" t="s">
        <v>12</v>
      </c>
      <c r="D13" s="3">
        <f t="shared" si="0"/>
        <v>32010</v>
      </c>
      <c r="E13" s="3">
        <v>239</v>
      </c>
      <c r="F13" s="3">
        <v>31771</v>
      </c>
      <c r="G13" s="3">
        <f t="shared" si="1"/>
        <v>24363</v>
      </c>
      <c r="H13" s="3">
        <v>225</v>
      </c>
      <c r="I13" s="3">
        <v>24138</v>
      </c>
      <c r="J13" s="4">
        <f t="shared" si="2"/>
        <v>31.387760128063036</v>
      </c>
      <c r="K13" s="4">
        <f t="shared" si="3"/>
        <v>6.222222222222218</v>
      </c>
      <c r="L13" s="4">
        <f t="shared" si="4"/>
        <v>31.6223382218908</v>
      </c>
    </row>
    <row r="14" spans="1:12" s="1" customFormat="1" ht="15" customHeight="1">
      <c r="A14" s="11"/>
      <c r="B14" s="11"/>
      <c r="C14" s="7" t="s">
        <v>13</v>
      </c>
      <c r="D14" s="3">
        <f t="shared" si="0"/>
        <v>31182</v>
      </c>
      <c r="E14" s="3">
        <v>31</v>
      </c>
      <c r="F14" s="3">
        <v>31151</v>
      </c>
      <c r="G14" s="3">
        <f t="shared" si="1"/>
        <v>26473</v>
      </c>
      <c r="H14" s="3">
        <v>55</v>
      </c>
      <c r="I14" s="3">
        <v>26418</v>
      </c>
      <c r="J14" s="4">
        <f t="shared" si="2"/>
        <v>17.78793487704453</v>
      </c>
      <c r="K14" s="4">
        <f t="shared" si="3"/>
        <v>-43.63636363636364</v>
      </c>
      <c r="L14" s="4">
        <f t="shared" si="4"/>
        <v>17.9158149746385</v>
      </c>
    </row>
    <row r="15" spans="1:12" s="1" customFormat="1" ht="15" customHeight="1">
      <c r="A15" s="11"/>
      <c r="B15" s="11"/>
      <c r="C15" s="7" t="s">
        <v>50</v>
      </c>
      <c r="D15" s="3">
        <f t="shared" si="0"/>
        <v>37910</v>
      </c>
      <c r="E15" s="3">
        <v>235</v>
      </c>
      <c r="F15" s="3">
        <v>37675</v>
      </c>
      <c r="G15" s="3">
        <f t="shared" si="1"/>
        <v>34559</v>
      </c>
      <c r="H15" s="3">
        <v>256</v>
      </c>
      <c r="I15" s="3">
        <v>34303</v>
      </c>
      <c r="J15" s="4">
        <f t="shared" si="2"/>
        <v>9.696461124453837</v>
      </c>
      <c r="K15" s="4">
        <f t="shared" si="3"/>
        <v>-8.203125</v>
      </c>
      <c r="L15" s="4">
        <f t="shared" si="4"/>
        <v>9.830044019473515</v>
      </c>
    </row>
    <row r="16" spans="1:12" s="1" customFormat="1" ht="15" customHeight="1">
      <c r="A16" s="11"/>
      <c r="B16" s="11"/>
      <c r="C16" s="7" t="s">
        <v>14</v>
      </c>
      <c r="D16" s="3">
        <f t="shared" si="0"/>
        <v>3149</v>
      </c>
      <c r="E16" s="3">
        <v>18</v>
      </c>
      <c r="F16" s="3">
        <v>3131</v>
      </c>
      <c r="G16" s="3">
        <f t="shared" si="1"/>
        <v>2570</v>
      </c>
      <c r="H16" s="3">
        <v>14</v>
      </c>
      <c r="I16" s="3">
        <v>2556</v>
      </c>
      <c r="J16" s="4">
        <f t="shared" si="2"/>
        <v>22.52918287937744</v>
      </c>
      <c r="K16" s="4">
        <f t="shared" si="3"/>
        <v>28.57142857142858</v>
      </c>
      <c r="L16" s="4">
        <f t="shared" si="4"/>
        <v>22.496087636932714</v>
      </c>
    </row>
    <row r="17" spans="1:12" s="1" customFormat="1" ht="15" customHeight="1">
      <c r="A17" s="11"/>
      <c r="B17" s="12"/>
      <c r="C17" s="7" t="s">
        <v>43</v>
      </c>
      <c r="D17" s="3">
        <f t="shared" si="0"/>
        <v>203561</v>
      </c>
      <c r="E17" s="3">
        <v>647</v>
      </c>
      <c r="F17" s="3">
        <v>202914</v>
      </c>
      <c r="G17" s="3">
        <f t="shared" si="1"/>
        <v>183916</v>
      </c>
      <c r="H17" s="3">
        <v>688</v>
      </c>
      <c r="I17" s="3">
        <v>183228</v>
      </c>
      <c r="J17" s="4">
        <f t="shared" si="2"/>
        <v>10.681506774831995</v>
      </c>
      <c r="K17" s="4">
        <f t="shared" si="3"/>
        <v>-5.959302325581395</v>
      </c>
      <c r="L17" s="4">
        <f t="shared" si="4"/>
        <v>10.743991093064388</v>
      </c>
    </row>
    <row r="18" spans="1:12" s="1" customFormat="1" ht="15" customHeight="1">
      <c r="A18" s="11"/>
      <c r="B18" s="8" t="s">
        <v>15</v>
      </c>
      <c r="C18" s="9"/>
      <c r="D18" s="3">
        <f t="shared" si="0"/>
        <v>1421</v>
      </c>
      <c r="E18" s="3">
        <v>6</v>
      </c>
      <c r="F18" s="3">
        <v>1415</v>
      </c>
      <c r="G18" s="3">
        <f t="shared" si="1"/>
        <v>1327</v>
      </c>
      <c r="H18" s="3">
        <v>9</v>
      </c>
      <c r="I18" s="3">
        <v>1318</v>
      </c>
      <c r="J18" s="4">
        <f t="shared" si="2"/>
        <v>7.083647324792763</v>
      </c>
      <c r="K18" s="4">
        <f t="shared" si="3"/>
        <v>-33.333333333333336</v>
      </c>
      <c r="L18" s="4">
        <f t="shared" si="4"/>
        <v>7.359635811836118</v>
      </c>
    </row>
    <row r="19" spans="1:12" s="1" customFormat="1" ht="15" customHeight="1">
      <c r="A19" s="12"/>
      <c r="B19" s="8" t="s">
        <v>16</v>
      </c>
      <c r="C19" s="9"/>
      <c r="D19" s="3">
        <f t="shared" si="0"/>
        <v>843793</v>
      </c>
      <c r="E19" s="3">
        <v>350583</v>
      </c>
      <c r="F19" s="3">
        <v>493210</v>
      </c>
      <c r="G19" s="3">
        <f t="shared" si="1"/>
        <v>824530</v>
      </c>
      <c r="H19" s="3">
        <v>369176</v>
      </c>
      <c r="I19" s="3">
        <v>455354</v>
      </c>
      <c r="J19" s="4">
        <f t="shared" si="2"/>
        <v>2.336240039780235</v>
      </c>
      <c r="K19" s="4">
        <f t="shared" si="3"/>
        <v>-5.036351225431767</v>
      </c>
      <c r="L19" s="4">
        <f t="shared" si="4"/>
        <v>8.313531889475012</v>
      </c>
    </row>
    <row r="20" spans="1:12" s="1" customFormat="1" ht="15" customHeight="1">
      <c r="A20" s="10" t="s">
        <v>2</v>
      </c>
      <c r="B20" s="8" t="s">
        <v>17</v>
      </c>
      <c r="C20" s="9"/>
      <c r="D20" s="3">
        <f t="shared" si="0"/>
        <v>11886</v>
      </c>
      <c r="E20" s="3">
        <v>28</v>
      </c>
      <c r="F20" s="3">
        <v>11858</v>
      </c>
      <c r="G20" s="3">
        <f t="shared" si="1"/>
        <v>11364</v>
      </c>
      <c r="H20" s="3">
        <v>17</v>
      </c>
      <c r="I20" s="3">
        <v>11347</v>
      </c>
      <c r="J20" s="4">
        <f t="shared" si="2"/>
        <v>4.59345300950369</v>
      </c>
      <c r="K20" s="4">
        <f t="shared" si="3"/>
        <v>64.70588235294117</v>
      </c>
      <c r="L20" s="4">
        <f t="shared" si="4"/>
        <v>4.503392967304132</v>
      </c>
    </row>
    <row r="21" spans="1:12" s="1" customFormat="1" ht="15" customHeight="1">
      <c r="A21" s="11"/>
      <c r="B21" s="8" t="s">
        <v>57</v>
      </c>
      <c r="C21" s="9"/>
      <c r="D21" s="3">
        <f t="shared" si="0"/>
        <v>51736</v>
      </c>
      <c r="E21" s="3">
        <v>309</v>
      </c>
      <c r="F21" s="3">
        <v>51427</v>
      </c>
      <c r="G21" s="3">
        <f t="shared" si="1"/>
        <v>46511</v>
      </c>
      <c r="H21" s="3">
        <v>298</v>
      </c>
      <c r="I21" s="3">
        <v>46213</v>
      </c>
      <c r="J21" s="4">
        <f t="shared" si="2"/>
        <v>11.233901657672373</v>
      </c>
      <c r="K21" s="4">
        <f t="shared" si="3"/>
        <v>3.691275167785224</v>
      </c>
      <c r="L21" s="4">
        <f t="shared" si="4"/>
        <v>11.282539545149639</v>
      </c>
    </row>
    <row r="22" spans="1:12" s="1" customFormat="1" ht="15" customHeight="1">
      <c r="A22" s="11"/>
      <c r="B22" s="8" t="s">
        <v>18</v>
      </c>
      <c r="C22" s="9"/>
      <c r="D22" s="3">
        <f t="shared" si="0"/>
        <v>393</v>
      </c>
      <c r="E22" s="3">
        <v>0</v>
      </c>
      <c r="F22" s="3">
        <v>393</v>
      </c>
      <c r="G22" s="3">
        <f t="shared" si="1"/>
        <v>360</v>
      </c>
      <c r="H22" s="3">
        <v>1</v>
      </c>
      <c r="I22" s="3">
        <v>359</v>
      </c>
      <c r="J22" s="4">
        <f t="shared" si="2"/>
        <v>9.166666666666657</v>
      </c>
      <c r="K22" s="4">
        <f t="shared" si="3"/>
        <v>-100</v>
      </c>
      <c r="L22" s="4">
        <f t="shared" si="4"/>
        <v>9.47075208913648</v>
      </c>
    </row>
    <row r="23" spans="1:12" s="1" customFormat="1" ht="15" customHeight="1">
      <c r="A23" s="11"/>
      <c r="B23" s="8" t="s">
        <v>19</v>
      </c>
      <c r="C23" s="9"/>
      <c r="D23" s="3">
        <f t="shared" si="0"/>
        <v>549</v>
      </c>
      <c r="E23" s="3">
        <v>25</v>
      </c>
      <c r="F23" s="3">
        <v>524</v>
      </c>
      <c r="G23" s="3">
        <f t="shared" si="1"/>
        <v>390</v>
      </c>
      <c r="H23" s="3">
        <v>19</v>
      </c>
      <c r="I23" s="3">
        <v>371</v>
      </c>
      <c r="J23" s="4">
        <f t="shared" si="2"/>
        <v>40.76923076923078</v>
      </c>
      <c r="K23" s="4">
        <f t="shared" si="3"/>
        <v>31.578947368421062</v>
      </c>
      <c r="L23" s="4">
        <f t="shared" si="4"/>
        <v>41.239892183288404</v>
      </c>
    </row>
    <row r="24" spans="1:12" s="1" customFormat="1" ht="15" customHeight="1">
      <c r="A24" s="11"/>
      <c r="B24" s="8" t="s">
        <v>20</v>
      </c>
      <c r="C24" s="9"/>
      <c r="D24" s="3">
        <f t="shared" si="0"/>
        <v>150</v>
      </c>
      <c r="E24" s="3">
        <v>3</v>
      </c>
      <c r="F24" s="3">
        <v>147</v>
      </c>
      <c r="G24" s="3">
        <f t="shared" si="1"/>
        <v>173</v>
      </c>
      <c r="H24" s="3">
        <v>1</v>
      </c>
      <c r="I24" s="3">
        <v>172</v>
      </c>
      <c r="J24" s="4">
        <f t="shared" si="2"/>
        <v>-13.294797687861271</v>
      </c>
      <c r="K24" s="4">
        <f t="shared" si="3"/>
        <v>200</v>
      </c>
      <c r="L24" s="4">
        <f t="shared" si="4"/>
        <v>-14.534883720930235</v>
      </c>
    </row>
    <row r="25" spans="1:12" s="1" customFormat="1" ht="15" customHeight="1">
      <c r="A25" s="11"/>
      <c r="B25" s="8" t="s">
        <v>21</v>
      </c>
      <c r="C25" s="9"/>
      <c r="D25" s="3">
        <f t="shared" si="0"/>
        <v>1157</v>
      </c>
      <c r="E25" s="3">
        <v>25</v>
      </c>
      <c r="F25" s="3">
        <v>1132</v>
      </c>
      <c r="G25" s="3">
        <f t="shared" si="1"/>
        <v>1007</v>
      </c>
      <c r="H25" s="3">
        <v>19</v>
      </c>
      <c r="I25" s="3">
        <v>988</v>
      </c>
      <c r="J25" s="4">
        <f t="shared" si="2"/>
        <v>14.895729890764642</v>
      </c>
      <c r="K25" s="4">
        <f t="shared" si="3"/>
        <v>31.578947368421062</v>
      </c>
      <c r="L25" s="4">
        <f t="shared" si="4"/>
        <v>14.574898785425106</v>
      </c>
    </row>
    <row r="26" spans="1:12" s="1" customFormat="1" ht="15" customHeight="1">
      <c r="A26" s="12"/>
      <c r="B26" s="8" t="s">
        <v>22</v>
      </c>
      <c r="C26" s="9"/>
      <c r="D26" s="3">
        <f t="shared" si="0"/>
        <v>65871</v>
      </c>
      <c r="E26" s="3">
        <v>390</v>
      </c>
      <c r="F26" s="3">
        <v>65481</v>
      </c>
      <c r="G26" s="3">
        <f t="shared" si="1"/>
        <v>59805</v>
      </c>
      <c r="H26" s="3">
        <v>355</v>
      </c>
      <c r="I26" s="3">
        <v>59450</v>
      </c>
      <c r="J26" s="4">
        <f t="shared" si="2"/>
        <v>10.142964635063967</v>
      </c>
      <c r="K26" s="4">
        <f t="shared" si="3"/>
        <v>9.859154929577475</v>
      </c>
      <c r="L26" s="4">
        <f t="shared" si="4"/>
        <v>10.144659377628251</v>
      </c>
    </row>
    <row r="27" spans="1:12" s="1" customFormat="1" ht="15" customHeight="1">
      <c r="A27" s="10" t="s">
        <v>3</v>
      </c>
      <c r="B27" s="8" t="s">
        <v>23</v>
      </c>
      <c r="C27" s="9"/>
      <c r="D27" s="3">
        <f t="shared" si="0"/>
        <v>930</v>
      </c>
      <c r="E27" s="3">
        <v>4</v>
      </c>
      <c r="F27" s="3">
        <v>926</v>
      </c>
      <c r="G27" s="3">
        <f t="shared" si="1"/>
        <v>796</v>
      </c>
      <c r="H27" s="3">
        <v>0</v>
      </c>
      <c r="I27" s="3">
        <v>796</v>
      </c>
      <c r="J27" s="4">
        <f t="shared" si="2"/>
        <v>16.834170854271346</v>
      </c>
      <c r="K27" s="4" t="str">
        <f t="shared" si="3"/>
        <v>-</v>
      </c>
      <c r="L27" s="4">
        <f t="shared" si="4"/>
        <v>16.331658291457284</v>
      </c>
    </row>
    <row r="28" spans="1:12" s="1" customFormat="1" ht="15" customHeight="1">
      <c r="A28" s="11"/>
      <c r="B28" s="8" t="s">
        <v>24</v>
      </c>
      <c r="C28" s="9"/>
      <c r="D28" s="3">
        <f t="shared" si="0"/>
        <v>5471</v>
      </c>
      <c r="E28" s="3">
        <v>6</v>
      </c>
      <c r="F28" s="3">
        <v>5465</v>
      </c>
      <c r="G28" s="3">
        <f t="shared" si="1"/>
        <v>4524</v>
      </c>
      <c r="H28" s="3">
        <v>7</v>
      </c>
      <c r="I28" s="3">
        <v>4517</v>
      </c>
      <c r="J28" s="4">
        <f t="shared" si="2"/>
        <v>20.932802829354547</v>
      </c>
      <c r="K28" s="4">
        <f t="shared" si="3"/>
        <v>-14.28571428571429</v>
      </c>
      <c r="L28" s="4">
        <f t="shared" si="4"/>
        <v>20.987381005091876</v>
      </c>
    </row>
    <row r="29" spans="1:12" s="1" customFormat="1" ht="15" customHeight="1">
      <c r="A29" s="11"/>
      <c r="B29" s="8" t="s">
        <v>25</v>
      </c>
      <c r="C29" s="9"/>
      <c r="D29" s="3">
        <f t="shared" si="0"/>
        <v>7536</v>
      </c>
      <c r="E29" s="3">
        <v>10</v>
      </c>
      <c r="F29" s="3">
        <v>7526</v>
      </c>
      <c r="G29" s="3">
        <f t="shared" si="1"/>
        <v>7007</v>
      </c>
      <c r="H29" s="3">
        <v>10</v>
      </c>
      <c r="I29" s="3">
        <v>6997</v>
      </c>
      <c r="J29" s="4">
        <f t="shared" si="2"/>
        <v>7.549593263878984</v>
      </c>
      <c r="K29" s="4">
        <f t="shared" si="3"/>
        <v>0</v>
      </c>
      <c r="L29" s="4">
        <f t="shared" si="4"/>
        <v>7.5603830212948475</v>
      </c>
    </row>
    <row r="30" spans="1:12" s="1" customFormat="1" ht="15" customHeight="1">
      <c r="A30" s="11"/>
      <c r="B30" s="8" t="s">
        <v>26</v>
      </c>
      <c r="C30" s="9"/>
      <c r="D30" s="3">
        <f t="shared" si="0"/>
        <v>1876</v>
      </c>
      <c r="E30" s="3">
        <v>1</v>
      </c>
      <c r="F30" s="3">
        <v>1875</v>
      </c>
      <c r="G30" s="3">
        <f t="shared" si="1"/>
        <v>1782</v>
      </c>
      <c r="H30" s="3">
        <v>1</v>
      </c>
      <c r="I30" s="3">
        <v>1781</v>
      </c>
      <c r="J30" s="4">
        <f t="shared" si="2"/>
        <v>5.274971941638618</v>
      </c>
      <c r="K30" s="4">
        <f t="shared" si="3"/>
        <v>0</v>
      </c>
      <c r="L30" s="4">
        <f t="shared" si="4"/>
        <v>5.277933745087027</v>
      </c>
    </row>
    <row r="31" spans="1:12" s="1" customFormat="1" ht="15" customHeight="1">
      <c r="A31" s="11"/>
      <c r="B31" s="8" t="s">
        <v>27</v>
      </c>
      <c r="C31" s="9"/>
      <c r="D31" s="3">
        <f t="shared" si="0"/>
        <v>2730</v>
      </c>
      <c r="E31" s="3">
        <v>2</v>
      </c>
      <c r="F31" s="3">
        <v>2728</v>
      </c>
      <c r="G31" s="3">
        <f t="shared" si="1"/>
        <v>2447</v>
      </c>
      <c r="H31" s="3">
        <v>3</v>
      </c>
      <c r="I31" s="3">
        <v>2444</v>
      </c>
      <c r="J31" s="4">
        <f t="shared" si="2"/>
        <v>11.565181855333062</v>
      </c>
      <c r="K31" s="4">
        <f t="shared" si="3"/>
        <v>-33.333333333333336</v>
      </c>
      <c r="L31" s="4">
        <f t="shared" si="4"/>
        <v>11.62029459901801</v>
      </c>
    </row>
    <row r="32" spans="1:12" s="1" customFormat="1" ht="15" customHeight="1">
      <c r="A32" s="11"/>
      <c r="B32" s="8" t="s">
        <v>47</v>
      </c>
      <c r="C32" s="9"/>
      <c r="D32" s="3">
        <f t="shared" si="0"/>
        <v>1347</v>
      </c>
      <c r="E32" s="3">
        <v>10</v>
      </c>
      <c r="F32" s="3">
        <v>1337</v>
      </c>
      <c r="G32" s="3">
        <f t="shared" si="1"/>
        <v>1123</v>
      </c>
      <c r="H32" s="3">
        <v>10</v>
      </c>
      <c r="I32" s="3">
        <v>1113</v>
      </c>
      <c r="J32" s="4">
        <f t="shared" si="2"/>
        <v>19.946571682991987</v>
      </c>
      <c r="K32" s="4">
        <f t="shared" si="3"/>
        <v>0</v>
      </c>
      <c r="L32" s="4">
        <f t="shared" si="4"/>
        <v>20.125786163522008</v>
      </c>
    </row>
    <row r="33" spans="1:12" s="1" customFormat="1" ht="15" customHeight="1">
      <c r="A33" s="11"/>
      <c r="B33" s="8" t="s">
        <v>28</v>
      </c>
      <c r="C33" s="9"/>
      <c r="D33" s="3">
        <f t="shared" si="0"/>
        <v>1320</v>
      </c>
      <c r="E33" s="3">
        <v>2</v>
      </c>
      <c r="F33" s="3">
        <v>1318</v>
      </c>
      <c r="G33" s="3">
        <f t="shared" si="1"/>
        <v>953</v>
      </c>
      <c r="H33" s="3">
        <v>4</v>
      </c>
      <c r="I33" s="3">
        <v>949</v>
      </c>
      <c r="J33" s="4">
        <f t="shared" si="2"/>
        <v>38.50996852046169</v>
      </c>
      <c r="K33" s="4">
        <f t="shared" si="3"/>
        <v>-50</v>
      </c>
      <c r="L33" s="4">
        <f t="shared" si="4"/>
        <v>38.88303477344572</v>
      </c>
    </row>
    <row r="34" spans="1:12" s="1" customFormat="1" ht="15" customHeight="1">
      <c r="A34" s="11"/>
      <c r="B34" s="8" t="s">
        <v>58</v>
      </c>
      <c r="C34" s="9"/>
      <c r="D34" s="3">
        <f t="shared" si="0"/>
        <v>7611</v>
      </c>
      <c r="E34" s="3">
        <v>9</v>
      </c>
      <c r="F34" s="3">
        <v>7602</v>
      </c>
      <c r="G34" s="3">
        <f t="shared" si="1"/>
        <v>6367</v>
      </c>
      <c r="H34" s="3">
        <v>9</v>
      </c>
      <c r="I34" s="3">
        <v>6358</v>
      </c>
      <c r="J34" s="4">
        <f t="shared" si="2"/>
        <v>19.538244070991052</v>
      </c>
      <c r="K34" s="4">
        <f t="shared" si="3"/>
        <v>0</v>
      </c>
      <c r="L34" s="4">
        <f t="shared" si="4"/>
        <v>19.565901226800886</v>
      </c>
    </row>
    <row r="35" spans="1:12" s="1" customFormat="1" ht="15" customHeight="1">
      <c r="A35" s="11"/>
      <c r="B35" s="8" t="s">
        <v>29</v>
      </c>
      <c r="C35" s="9"/>
      <c r="D35" s="3">
        <f t="shared" si="0"/>
        <v>933</v>
      </c>
      <c r="E35" s="3">
        <v>1</v>
      </c>
      <c r="F35" s="3">
        <v>932</v>
      </c>
      <c r="G35" s="3">
        <f t="shared" si="1"/>
        <v>963</v>
      </c>
      <c r="H35" s="3">
        <v>1</v>
      </c>
      <c r="I35" s="3">
        <v>962</v>
      </c>
      <c r="J35" s="4">
        <f t="shared" si="2"/>
        <v>-3.1152647975077885</v>
      </c>
      <c r="K35" s="4">
        <f t="shared" si="3"/>
        <v>0</v>
      </c>
      <c r="L35" s="4">
        <f t="shared" si="4"/>
        <v>-3.118503118503113</v>
      </c>
    </row>
    <row r="36" spans="1:12" s="1" customFormat="1" ht="15" customHeight="1">
      <c r="A36" s="11"/>
      <c r="B36" s="8" t="s">
        <v>30</v>
      </c>
      <c r="C36" s="9"/>
      <c r="D36" s="3">
        <f t="shared" si="0"/>
        <v>162</v>
      </c>
      <c r="E36" s="3">
        <v>0</v>
      </c>
      <c r="F36" s="3">
        <v>162</v>
      </c>
      <c r="G36" s="3">
        <f t="shared" si="1"/>
        <v>161</v>
      </c>
      <c r="H36" s="3">
        <v>0</v>
      </c>
      <c r="I36" s="3">
        <v>161</v>
      </c>
      <c r="J36" s="4">
        <f t="shared" si="2"/>
        <v>0.6211180124223503</v>
      </c>
      <c r="K36" s="4" t="str">
        <f t="shared" si="3"/>
        <v>-</v>
      </c>
      <c r="L36" s="4">
        <f t="shared" si="4"/>
        <v>0.6211180124223503</v>
      </c>
    </row>
    <row r="37" spans="1:12" s="1" customFormat="1" ht="15" customHeight="1">
      <c r="A37" s="11"/>
      <c r="B37" s="8" t="s">
        <v>31</v>
      </c>
      <c r="C37" s="9"/>
      <c r="D37" s="3">
        <f t="shared" si="0"/>
        <v>999</v>
      </c>
      <c r="E37" s="3">
        <v>2</v>
      </c>
      <c r="F37" s="3">
        <v>997</v>
      </c>
      <c r="G37" s="3">
        <f t="shared" si="1"/>
        <v>921</v>
      </c>
      <c r="H37" s="3">
        <v>1</v>
      </c>
      <c r="I37" s="3">
        <v>920</v>
      </c>
      <c r="J37" s="4">
        <f t="shared" si="2"/>
        <v>8.469055374592838</v>
      </c>
      <c r="K37" s="4">
        <f t="shared" si="3"/>
        <v>100</v>
      </c>
      <c r="L37" s="4">
        <f t="shared" si="4"/>
        <v>8.369565217391294</v>
      </c>
    </row>
    <row r="38" spans="1:12" s="1" customFormat="1" ht="15" customHeight="1">
      <c r="A38" s="11"/>
      <c r="B38" s="8" t="s">
        <v>59</v>
      </c>
      <c r="C38" s="9"/>
      <c r="D38" s="3">
        <f t="shared" si="0"/>
        <v>1118</v>
      </c>
      <c r="E38" s="3">
        <v>0</v>
      </c>
      <c r="F38" s="3">
        <v>1118</v>
      </c>
      <c r="G38" s="3">
        <f t="shared" si="1"/>
        <v>847</v>
      </c>
      <c r="H38" s="3">
        <v>0</v>
      </c>
      <c r="I38" s="3">
        <v>847</v>
      </c>
      <c r="J38" s="4">
        <f t="shared" si="2"/>
        <v>31.99527744982291</v>
      </c>
      <c r="K38" s="4" t="str">
        <f t="shared" si="3"/>
        <v>-</v>
      </c>
      <c r="L38" s="4">
        <f t="shared" si="4"/>
        <v>31.99527744982291</v>
      </c>
    </row>
    <row r="39" spans="1:12" s="1" customFormat="1" ht="15" customHeight="1">
      <c r="A39" s="11"/>
      <c r="B39" s="8" t="s">
        <v>32</v>
      </c>
      <c r="C39" s="9"/>
      <c r="D39" s="3">
        <f t="shared" si="0"/>
        <v>5225</v>
      </c>
      <c r="E39" s="3">
        <v>2</v>
      </c>
      <c r="F39" s="3">
        <v>5223</v>
      </c>
      <c r="G39" s="3">
        <f t="shared" si="1"/>
        <v>4556</v>
      </c>
      <c r="H39" s="3">
        <v>4</v>
      </c>
      <c r="I39" s="3">
        <v>4552</v>
      </c>
      <c r="J39" s="4">
        <f t="shared" si="2"/>
        <v>14.683933274802463</v>
      </c>
      <c r="K39" s="4">
        <f t="shared" si="3"/>
        <v>-50</v>
      </c>
      <c r="L39" s="4">
        <f t="shared" si="4"/>
        <v>14.74077328646748</v>
      </c>
    </row>
    <row r="40" spans="1:12" s="1" customFormat="1" ht="15" customHeight="1">
      <c r="A40" s="12"/>
      <c r="B40" s="8" t="s">
        <v>33</v>
      </c>
      <c r="C40" s="9"/>
      <c r="D40" s="3">
        <f t="shared" si="0"/>
        <v>37258</v>
      </c>
      <c r="E40" s="3">
        <v>49</v>
      </c>
      <c r="F40" s="3">
        <v>37209</v>
      </c>
      <c r="G40" s="3">
        <f t="shared" si="1"/>
        <v>32447</v>
      </c>
      <c r="H40" s="3">
        <v>50</v>
      </c>
      <c r="I40" s="3">
        <v>32397</v>
      </c>
      <c r="J40" s="4">
        <f t="shared" si="2"/>
        <v>14.827256757173245</v>
      </c>
      <c r="K40" s="4">
        <f t="shared" si="3"/>
        <v>-2.0000000000000018</v>
      </c>
      <c r="L40" s="4">
        <f t="shared" si="4"/>
        <v>14.853227150662107</v>
      </c>
    </row>
    <row r="41" spans="1:12" s="1" customFormat="1" ht="15" customHeight="1">
      <c r="A41" s="20" t="s">
        <v>4</v>
      </c>
      <c r="B41" s="8" t="s">
        <v>34</v>
      </c>
      <c r="C41" s="9"/>
      <c r="D41" s="3">
        <f t="shared" si="0"/>
        <v>9985</v>
      </c>
      <c r="E41" s="3">
        <v>22</v>
      </c>
      <c r="F41" s="3">
        <v>9963</v>
      </c>
      <c r="G41" s="3">
        <f t="shared" si="1"/>
        <v>7924</v>
      </c>
      <c r="H41" s="3">
        <v>22</v>
      </c>
      <c r="I41" s="3">
        <v>7902</v>
      </c>
      <c r="J41" s="4">
        <f t="shared" si="2"/>
        <v>26.009591115598173</v>
      </c>
      <c r="K41" s="4">
        <f t="shared" si="3"/>
        <v>0</v>
      </c>
      <c r="L41" s="4">
        <f t="shared" si="4"/>
        <v>26.082004555808645</v>
      </c>
    </row>
    <row r="42" spans="1:12" s="1" customFormat="1" ht="15" customHeight="1">
      <c r="A42" s="11"/>
      <c r="B42" s="8" t="s">
        <v>35</v>
      </c>
      <c r="C42" s="9"/>
      <c r="D42" s="3">
        <f t="shared" si="0"/>
        <v>1486</v>
      </c>
      <c r="E42" s="3">
        <v>4</v>
      </c>
      <c r="F42" s="3">
        <v>1482</v>
      </c>
      <c r="G42" s="3">
        <f t="shared" si="1"/>
        <v>1281</v>
      </c>
      <c r="H42" s="3">
        <v>6</v>
      </c>
      <c r="I42" s="3">
        <v>1275</v>
      </c>
      <c r="J42" s="4">
        <f t="shared" si="2"/>
        <v>16.003122560499605</v>
      </c>
      <c r="K42" s="4">
        <f t="shared" si="3"/>
        <v>-33.333333333333336</v>
      </c>
      <c r="L42" s="4">
        <f t="shared" si="4"/>
        <v>16.235294117647058</v>
      </c>
    </row>
    <row r="43" spans="1:12" s="1" customFormat="1" ht="15" customHeight="1">
      <c r="A43" s="11"/>
      <c r="B43" s="8" t="s">
        <v>36</v>
      </c>
      <c r="C43" s="9"/>
      <c r="D43" s="3">
        <f t="shared" si="0"/>
        <v>248</v>
      </c>
      <c r="E43" s="3">
        <v>3</v>
      </c>
      <c r="F43" s="3">
        <v>245</v>
      </c>
      <c r="G43" s="3">
        <f t="shared" si="1"/>
        <v>209</v>
      </c>
      <c r="H43" s="3">
        <v>3</v>
      </c>
      <c r="I43" s="3">
        <v>206</v>
      </c>
      <c r="J43" s="4">
        <f t="shared" si="2"/>
        <v>18.66028708133971</v>
      </c>
      <c r="K43" s="4">
        <f t="shared" si="3"/>
        <v>0</v>
      </c>
      <c r="L43" s="4">
        <f t="shared" si="4"/>
        <v>18.93203883495145</v>
      </c>
    </row>
    <row r="44" spans="1:12" s="1" customFormat="1" ht="15" customHeight="1">
      <c r="A44" s="12"/>
      <c r="B44" s="8" t="s">
        <v>37</v>
      </c>
      <c r="C44" s="9"/>
      <c r="D44" s="3">
        <f t="shared" si="0"/>
        <v>11719</v>
      </c>
      <c r="E44" s="3">
        <v>29</v>
      </c>
      <c r="F44" s="3">
        <v>11690</v>
      </c>
      <c r="G44" s="3">
        <f t="shared" si="1"/>
        <v>9414</v>
      </c>
      <c r="H44" s="3">
        <v>31</v>
      </c>
      <c r="I44" s="3">
        <v>9383</v>
      </c>
      <c r="J44" s="4">
        <f t="shared" si="2"/>
        <v>24.484809857658796</v>
      </c>
      <c r="K44" s="4">
        <f t="shared" si="3"/>
        <v>-6.451612903225811</v>
      </c>
      <c r="L44" s="4">
        <f t="shared" si="4"/>
        <v>24.58701907705425</v>
      </c>
    </row>
    <row r="45" spans="1:12" s="1" customFormat="1" ht="24.75" customHeight="1">
      <c r="A45" s="20" t="s">
        <v>5</v>
      </c>
      <c r="B45" s="8" t="s">
        <v>38</v>
      </c>
      <c r="C45" s="9"/>
      <c r="D45" s="3">
        <f t="shared" si="0"/>
        <v>415</v>
      </c>
      <c r="E45" s="3">
        <v>12</v>
      </c>
      <c r="F45" s="3">
        <v>403</v>
      </c>
      <c r="G45" s="3">
        <f t="shared" si="1"/>
        <v>448</v>
      </c>
      <c r="H45" s="3">
        <v>5</v>
      </c>
      <c r="I45" s="3">
        <v>443</v>
      </c>
      <c r="J45" s="4">
        <f t="shared" si="2"/>
        <v>-7.366071428571431</v>
      </c>
      <c r="K45" s="4">
        <f t="shared" si="3"/>
        <v>140</v>
      </c>
      <c r="L45" s="4">
        <f t="shared" si="4"/>
        <v>-9.029345372460496</v>
      </c>
    </row>
    <row r="46" spans="1:12" s="1" customFormat="1" ht="24.75" customHeight="1">
      <c r="A46" s="11"/>
      <c r="B46" s="8" t="s">
        <v>39</v>
      </c>
      <c r="C46" s="9"/>
      <c r="D46" s="3">
        <f t="shared" si="0"/>
        <v>565</v>
      </c>
      <c r="E46" s="3">
        <v>2</v>
      </c>
      <c r="F46" s="3">
        <v>563</v>
      </c>
      <c r="G46" s="3">
        <f t="shared" si="1"/>
        <v>552</v>
      </c>
      <c r="H46" s="3">
        <v>4</v>
      </c>
      <c r="I46" s="3">
        <v>548</v>
      </c>
      <c r="J46" s="4">
        <f t="shared" si="2"/>
        <v>2.3550724637681153</v>
      </c>
      <c r="K46" s="4">
        <f t="shared" si="3"/>
        <v>-50</v>
      </c>
      <c r="L46" s="4">
        <f t="shared" si="4"/>
        <v>2.7372262773722733</v>
      </c>
    </row>
    <row r="47" spans="1:12" s="1" customFormat="1" ht="19.5" customHeight="1">
      <c r="A47" s="12"/>
      <c r="B47" s="17" t="s">
        <v>40</v>
      </c>
      <c r="C47" s="18"/>
      <c r="D47" s="3">
        <f t="shared" si="0"/>
        <v>980</v>
      </c>
      <c r="E47" s="3">
        <v>14</v>
      </c>
      <c r="F47" s="3">
        <v>966</v>
      </c>
      <c r="G47" s="3">
        <f t="shared" si="1"/>
        <v>1000</v>
      </c>
      <c r="H47" s="3">
        <v>9</v>
      </c>
      <c r="I47" s="3">
        <v>991</v>
      </c>
      <c r="J47" s="4">
        <f t="shared" si="2"/>
        <v>-2.0000000000000018</v>
      </c>
      <c r="K47" s="4">
        <f t="shared" si="3"/>
        <v>55.55555555555556</v>
      </c>
      <c r="L47" s="4">
        <f t="shared" si="4"/>
        <v>-2.5227043390514625</v>
      </c>
    </row>
    <row r="48" spans="1:12" s="1" customFormat="1" ht="15" customHeight="1">
      <c r="A48" s="5"/>
      <c r="B48" s="19" t="s">
        <v>41</v>
      </c>
      <c r="C48" s="18"/>
      <c r="D48" s="3">
        <f t="shared" si="0"/>
        <v>153</v>
      </c>
      <c r="E48" s="3">
        <v>55</v>
      </c>
      <c r="F48" s="3">
        <v>98</v>
      </c>
      <c r="G48" s="3">
        <f t="shared" si="1"/>
        <v>101</v>
      </c>
      <c r="H48" s="3">
        <v>46</v>
      </c>
      <c r="I48" s="3">
        <v>55</v>
      </c>
      <c r="J48" s="4">
        <f t="shared" si="2"/>
        <v>51.48514851485149</v>
      </c>
      <c r="K48" s="4">
        <f t="shared" si="3"/>
        <v>19.565217391304344</v>
      </c>
      <c r="L48" s="4">
        <f t="shared" si="4"/>
        <v>78.18181818181817</v>
      </c>
    </row>
    <row r="49" spans="1:12" s="1" customFormat="1" ht="15" customHeight="1">
      <c r="A49" s="6"/>
      <c r="B49" s="16" t="s">
        <v>42</v>
      </c>
      <c r="C49" s="9"/>
      <c r="D49" s="3">
        <f t="shared" si="0"/>
        <v>959774</v>
      </c>
      <c r="E49" s="3">
        <v>351120</v>
      </c>
      <c r="F49" s="3">
        <v>608654</v>
      </c>
      <c r="G49" s="3">
        <f t="shared" si="1"/>
        <v>927297</v>
      </c>
      <c r="H49" s="3">
        <v>369667</v>
      </c>
      <c r="I49" s="3">
        <v>557630</v>
      </c>
      <c r="J49" s="4">
        <f t="shared" si="2"/>
        <v>3.5023298899921063</v>
      </c>
      <c r="K49" s="4">
        <f t="shared" si="3"/>
        <v>-5.017218199081874</v>
      </c>
      <c r="L49" s="4">
        <f t="shared" si="4"/>
        <v>9.150153327475197</v>
      </c>
    </row>
    <row r="50" spans="1:12" s="1" customFormat="1" ht="15" customHeight="1">
      <c r="A50" s="21" t="s">
        <v>60</v>
      </c>
      <c r="B50"/>
      <c r="C50"/>
      <c r="D50"/>
      <c r="E50"/>
      <c r="F50"/>
      <c r="G50"/>
      <c r="H50"/>
      <c r="I50"/>
      <c r="J50"/>
      <c r="K50"/>
      <c r="L50"/>
    </row>
    <row r="51" spans="1:12" s="1" customFormat="1" ht="15" customHeight="1">
      <c r="A51" s="21" t="s">
        <v>61</v>
      </c>
      <c r="B51"/>
      <c r="C51"/>
      <c r="D51"/>
      <c r="E51"/>
      <c r="F51"/>
      <c r="G51"/>
      <c r="H51"/>
      <c r="I51"/>
      <c r="J51"/>
      <c r="K51"/>
      <c r="L51"/>
    </row>
  </sheetData>
  <sheetProtection/>
  <mergeCells count="49">
    <mergeCell ref="B43:C43"/>
    <mergeCell ref="B29:C29"/>
    <mergeCell ref="B31:C31"/>
    <mergeCell ref="B32:C32"/>
    <mergeCell ref="B33:C33"/>
    <mergeCell ref="B25:C25"/>
    <mergeCell ref="B26:C26"/>
    <mergeCell ref="B27:C27"/>
    <mergeCell ref="B28:C28"/>
    <mergeCell ref="B41:C41"/>
    <mergeCell ref="A45:A47"/>
    <mergeCell ref="A20:A26"/>
    <mergeCell ref="A27:A40"/>
    <mergeCell ref="A41:A44"/>
    <mergeCell ref="B8:C8"/>
    <mergeCell ref="B7:C7"/>
    <mergeCell ref="B21:C21"/>
    <mergeCell ref="B22:C22"/>
    <mergeCell ref="B23:C23"/>
    <mergeCell ref="B24:C24"/>
    <mergeCell ref="B49:C49"/>
    <mergeCell ref="B44:C44"/>
    <mergeCell ref="B45:C45"/>
    <mergeCell ref="B47:C47"/>
    <mergeCell ref="B48:C48"/>
    <mergeCell ref="B4:C4"/>
    <mergeCell ref="B5:C5"/>
    <mergeCell ref="B6:C6"/>
    <mergeCell ref="B9:C9"/>
    <mergeCell ref="B10:B17"/>
    <mergeCell ref="B40:C40"/>
    <mergeCell ref="A1:L1"/>
    <mergeCell ref="A2:C3"/>
    <mergeCell ref="D2:F2"/>
    <mergeCell ref="G2:I2"/>
    <mergeCell ref="J2:L2"/>
    <mergeCell ref="B18:C18"/>
    <mergeCell ref="B19:C19"/>
    <mergeCell ref="B20:C20"/>
    <mergeCell ref="B30:C30"/>
    <mergeCell ref="B46:C46"/>
    <mergeCell ref="A4:A19"/>
    <mergeCell ref="B42:C42"/>
    <mergeCell ref="B35:C35"/>
    <mergeCell ref="B34:C34"/>
    <mergeCell ref="B36:C36"/>
    <mergeCell ref="B37:C37"/>
    <mergeCell ref="B38:C38"/>
    <mergeCell ref="B39:C39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任建功</cp:lastModifiedBy>
  <cp:lastPrinted>2018-11-20T01:42:41Z</cp:lastPrinted>
  <dcterms:created xsi:type="dcterms:W3CDTF">2000-09-20T06:55:14Z</dcterms:created>
  <dcterms:modified xsi:type="dcterms:W3CDTF">2018-11-23T07:22:05Z</dcterms:modified>
  <cp:category/>
  <cp:version/>
  <cp:contentType/>
  <cp:contentStatus/>
</cp:coreProperties>
</file>