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60" windowWidth="18072" windowHeight="7092"/>
  </bookViews>
  <sheets>
    <sheet name="來臺旅客按居住地" sheetId="1" r:id="rId1"/>
  </sheets>
  <calcPr calcId="152511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39" i="1" s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18" i="1" s="1"/>
  <c r="G20" i="1"/>
  <c r="G21" i="1"/>
  <c r="G22" i="1"/>
  <c r="G23" i="1"/>
  <c r="G25" i="1" s="1"/>
  <c r="G24" i="1"/>
  <c r="G4" i="1"/>
  <c r="D48" i="1"/>
  <c r="D46" i="1"/>
  <c r="D45" i="1"/>
  <c r="D47" i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39" i="1" s="1"/>
  <c r="D19" i="1"/>
  <c r="D18" i="1" s="1"/>
  <c r="D20" i="1"/>
  <c r="D21" i="1"/>
  <c r="D22" i="1"/>
  <c r="D23" i="1"/>
  <c r="D24" i="1"/>
  <c r="D26" i="1"/>
  <c r="D25" i="1" s="1"/>
  <c r="D17" i="1"/>
  <c r="D16" i="1" s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49" i="1" l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<sst xmlns="http://schemas.openxmlformats.org/spreadsheetml/2006/main" count="114" uniqueCount="63">
  <si>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</si>
  <si>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</si>
  <si>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</si>
  <si>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</si>
  <si>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</si>
  <si>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</si>
  <si>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</si>
  <si>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</si>
  <si>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</si>
  <si>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</si>
  <si>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</si>
  <si>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</si>
  <si>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</si>
  <si>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</si>
  <si>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</si>
  <si>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</si>
  <si>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</si>
  <si>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</si>
  <si>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</si>
  <si>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</si>
  <si>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</si>
  <si>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</si>
  <si>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</si>
  <si>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</si>
  <si>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</si>
  <si>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</si>
  <si>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</si>
  <si>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</si>
  <si>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</si>
  <si>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</si>
  <si>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</si>
  <si>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</si>
  <si>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</si>
  <si>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</si>
  <si>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</si>
  <si>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</si>
  <si>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</si>
  <si>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</si>
  <si>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</si>
  <si>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</si>
  <si>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</si>
  <si>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</si>
  <si>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</si>
  <si>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</si>
  <si>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</si>
  <si>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</si>
  <si>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</si>
  <si>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</si>
  <si>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</si>
  <si>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</si>
  <si>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</si>
  <si>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</si>
  <si>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</si>
  <si>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</si>
  <si>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</si>
  <si>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</si>
  <si>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</si>
  <si>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107年1至11月來臺旅客人次及成長率－按居住地分
Table 1-2 Visitor Arrivals by Residence,
January-November,2018</t>
  </si>
  <si>
    <t>107年1至11月 Jan.-November., 2018</t>
  </si>
  <si>
    <t>106年1至11月 Jan.-November., 2017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</si>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</sst>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pane ySplit="3" topLeftCell="A4" activePane="bottomLeft" state="frozen"/>
      <selection pane="bottomLeft" activeCell="A50" sqref="A50:A51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4.6" customHeight="1" x14ac:dyDescent="0.3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r="3" spans="1:13" s="2" customFormat="1" ht="48.6" customHeight="1" x14ac:dyDescent="0.3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6" t="s">
        <v>5</v>
      </c>
      <c r="B4" s="19" t="s">
        <v>6</v>
      </c>
      <c r="C4" s="20"/>
      <c r="D4" s="5">
        <f>E4+F4</f>
        <v>1485663</v>
      </c>
      <c r="E4" s="5">
        <v>1382253</v>
      </c>
      <c r="F4" s="6">
        <v>103410</v>
      </c>
      <c r="G4" s="5">
        <f>H4+I4</f>
        <v>1515006</v>
      </c>
      <c r="H4" s="5">
        <v>1406452</v>
      </c>
      <c r="I4" s="6">
        <v>108554</v>
      </c>
      <c r="J4" s="7">
        <f>IF(G4=0,"-",((D4/G4)-1)*100)</f>
        <v>-1.9368240125781644</v>
      </c>
      <c r="K4" s="7">
        <f>IF(H4=0,"-",((E4/H4)-1)*100)</f>
        <v>-1.7205706273658805</v>
      </c>
      <c r="L4" s="7">
        <f>IF(I4=0,"-",((F4/I4)-1)*100)</f>
        <v>-4.7386554157377914</v>
      </c>
      <c r="M4" s="8" t="s">
        <v>60</v>
      </c>
    </row>
    <row r="5" spans="1:13" s="8" customFormat="1" ht="15" customHeight="1" x14ac:dyDescent="0.3">
      <c r="A5" s="17"/>
      <c r="B5" s="19" t="s">
        <v>7</v>
      </c>
      <c r="C5" s="20"/>
      <c r="D5" s="5">
        <f t="shared" ref="D5:D48" si="0">E5+F5</f>
        <v>2463413</v>
      </c>
      <c r="E5" s="5">
        <v>2433342</v>
      </c>
      <c r="F5" s="6">
        <v>30071</v>
      </c>
      <c r="G5" s="5">
        <f t="shared" ref="G5:G48" si="1">H5+I5</f>
        <v>2484539</v>
      </c>
      <c r="H5" s="5">
        <v>2451870</v>
      </c>
      <c r="I5" s="6">
        <v>32669</v>
      </c>
      <c r="J5" s="7">
        <f t="shared" ref="J5:L49" si="2">IF(G5=0,"-",((D5/G5)-1)*100)</f>
        <v>-0.85029858657883484</v>
      </c>
      <c r="K5" s="7">
        <f t="shared" si="2"/>
        <v>-0.75566812269818318</v>
      </c>
      <c r="L5" s="7">
        <f t="shared" si="2"/>
        <v>-7.9524931892619888</v>
      </c>
      <c r="M5" s="8" t="s">
        <v>60</v>
      </c>
    </row>
    <row r="6" spans="1:13" s="8" customFormat="1" ht="15" customHeight="1" x14ac:dyDescent="0.3">
      <c r="A6" s="17"/>
      <c r="B6" s="19" t="s">
        <v>8</v>
      </c>
      <c r="C6" s="20"/>
      <c r="D6" s="5">
        <f t="shared" si="0"/>
        <v>1769053</v>
      </c>
      <c r="E6" s="5">
        <v>1425</v>
      </c>
      <c r="F6" s="6">
        <v>1767628</v>
      </c>
      <c r="G6" s="5">
        <f t="shared" si="1"/>
        <v>1711397</v>
      </c>
      <c r="H6" s="5">
        <v>1380</v>
      </c>
      <c r="I6" s="6">
        <v>1710017</v>
      </c>
      <c r="J6" s="7">
        <f t="shared" si="2"/>
        <v>3.368943617407294</v>
      </c>
      <c r="K6" s="7">
        <f t="shared" si="2"/>
        <v>3.2608695652173836</v>
      </c>
      <c r="L6" s="7">
        <f t="shared" si="2"/>
        <v>3.3690308341963959</v>
      </c>
      <c r="M6" s="8" t="s">
        <v>60</v>
      </c>
    </row>
    <row r="7" spans="1:13" s="8" customFormat="1" ht="15" customHeight="1" x14ac:dyDescent="0.3">
      <c r="A7" s="17"/>
      <c r="B7" s="19" t="s">
        <v>9</v>
      </c>
      <c r="C7" s="20"/>
      <c r="D7" s="5">
        <f t="shared" si="0"/>
        <v>910175</v>
      </c>
      <c r="E7" s="5">
        <v>3525</v>
      </c>
      <c r="F7" s="6">
        <v>906650</v>
      </c>
      <c r="G7" s="5">
        <f t="shared" si="1"/>
        <v>941067</v>
      </c>
      <c r="H7" s="5">
        <v>3501</v>
      </c>
      <c r="I7" s="6">
        <v>937566</v>
      </c>
      <c r="J7" s="7">
        <f t="shared" si="2"/>
        <v>-3.2826568140206791</v>
      </c>
      <c r="K7" s="7">
        <f t="shared" si="2"/>
        <v>0.68551842330761836</v>
      </c>
      <c r="L7" s="7">
        <f t="shared" si="2"/>
        <v>-3.2974745244601422</v>
      </c>
      <c r="M7" s="8" t="s">
        <v>60</v>
      </c>
    </row>
    <row r="8" spans="1:13" s="8" customFormat="1" ht="15" customHeight="1" x14ac:dyDescent="0.3">
      <c r="A8" s="17"/>
      <c r="B8" s="19" t="s">
        <v>10</v>
      </c>
      <c r="C8" s="20"/>
      <c r="D8" s="5">
        <f t="shared" si="0"/>
        <v>35537</v>
      </c>
      <c r="E8" s="5">
        <v>28</v>
      </c>
      <c r="F8" s="6">
        <v>35509</v>
      </c>
      <c r="G8" s="5">
        <f t="shared" si="1"/>
        <v>32071</v>
      </c>
      <c r="H8" s="5">
        <v>47</v>
      </c>
      <c r="I8" s="6">
        <v>32024</v>
      </c>
      <c r="J8" s="7">
        <f t="shared" si="2"/>
        <v>10.807271366655225</v>
      </c>
      <c r="K8" s="7">
        <f t="shared" si="2"/>
        <v>-40.425531914893618</v>
      </c>
      <c r="L8" s="7">
        <f t="shared" si="2"/>
        <v>10.882463152635523</v>
      </c>
      <c r="M8" s="8" t="s">
        <v>60</v>
      </c>
    </row>
    <row r="9" spans="1:13" s="8" customFormat="1" ht="15" customHeight="1" x14ac:dyDescent="0.3">
      <c r="A9" s="17"/>
      <c r="B9" s="19" t="s">
        <v>11</v>
      </c>
      <c r="C9" s="20"/>
      <c r="D9" s="5">
        <f t="shared" si="0"/>
        <v>20504</v>
      </c>
      <c r="E9" s="5">
        <v>76</v>
      </c>
      <c r="F9" s="6">
        <v>20428</v>
      </c>
      <c r="G9" s="5">
        <f t="shared" si="1"/>
        <v>19594</v>
      </c>
      <c r="H9" s="5">
        <v>89</v>
      </c>
      <c r="I9" s="6">
        <v>19505</v>
      </c>
      <c r="J9" s="7">
        <f t="shared" si="2"/>
        <v>4.6442788608757724</v>
      </c>
      <c r="K9" s="7">
        <f t="shared" si="2"/>
        <v>-14.606741573033711</v>
      </c>
      <c r="L9" s="7">
        <f t="shared" si="2"/>
        <v>4.7321199692386573</v>
      </c>
      <c r="M9" s="8" t="s">
        <v>60</v>
      </c>
    </row>
    <row r="10" spans="1:13" s="8" customFormat="1" ht="15" customHeight="1" x14ac:dyDescent="0.3">
      <c r="A10" s="17"/>
      <c r="B10" s="16" t="s">
        <v>12</v>
      </c>
      <c r="C10" s="9" t="s">
        <v>30</v>
      </c>
      <c r="D10" s="5">
        <f>E10+F10</f>
        <v>453666</v>
      </c>
      <c r="E10" s="5">
        <v>745</v>
      </c>
      <c r="F10" s="6">
        <v>452921</v>
      </c>
      <c r="G10" s="5">
        <f t="shared" si="1"/>
        <v>454897</v>
      </c>
      <c r="H10" s="5">
        <v>665</v>
      </c>
      <c r="I10" s="6">
        <v>454232</v>
      </c>
      <c r="J10" s="7">
        <f t="shared" si="2"/>
        <v>-0.27061070967713263</v>
      </c>
      <c r="K10" s="7">
        <f t="shared" si="2"/>
        <v>12.030075187969924</v>
      </c>
      <c r="L10" s="7">
        <f t="shared" si="2"/>
        <v>-0.28861903168424519</v>
      </c>
      <c r="M10" s="8" t="s">
        <v>60</v>
      </c>
    </row>
    <row r="11" spans="1:13" s="8" customFormat="1" ht="15" customHeight="1" x14ac:dyDescent="0.3">
      <c r="A11" s="17"/>
      <c r="B11" s="17"/>
      <c r="C11" s="10" t="s">
        <v>31</v>
      </c>
      <c r="D11" s="5">
        <f t="shared" si="0"/>
        <v>361175</v>
      </c>
      <c r="E11" s="5">
        <v>292</v>
      </c>
      <c r="F11" s="6">
        <v>360883</v>
      </c>
      <c r="G11" s="5">
        <f t="shared" si="1"/>
        <v>355299</v>
      </c>
      <c r="H11" s="5">
        <v>296</v>
      </c>
      <c r="I11" s="6">
        <v>355003</v>
      </c>
      <c r="J11" s="7">
        <f t="shared" si="2"/>
        <v>1.6538183332911238</v>
      </c>
      <c r="K11" s="7">
        <f t="shared" si="2"/>
        <v>-1.3513513513513487</v>
      </c>
      <c r="L11" s="7">
        <f t="shared" si="2"/>
        <v>1.6563240310645266</v>
      </c>
      <c r="M11" s="8" t="s">
        <v>60</v>
      </c>
    </row>
    <row r="12" spans="1:13" s="8" customFormat="1" ht="15" customHeight="1" x14ac:dyDescent="0.3">
      <c r="A12" s="17"/>
      <c r="B12" s="17"/>
      <c r="C12" s="10" t="s">
        <v>32</v>
      </c>
      <c r="D12" s="5">
        <f t="shared" si="0"/>
        <v>191175</v>
      </c>
      <c r="E12" s="5">
        <v>429</v>
      </c>
      <c r="F12" s="6">
        <v>190746</v>
      </c>
      <c r="G12" s="5">
        <f t="shared" si="1"/>
        <v>171796</v>
      </c>
      <c r="H12" s="5">
        <v>389</v>
      </c>
      <c r="I12" s="6">
        <v>171407</v>
      </c>
      <c r="J12" s="7">
        <f t="shared" si="2"/>
        <v>11.280239353652011</v>
      </c>
      <c r="K12" s="7">
        <f t="shared" si="2"/>
        <v>10.282776349614387</v>
      </c>
      <c r="L12" s="7">
        <f t="shared" si="2"/>
        <v>11.282503048300253</v>
      </c>
      <c r="M12" s="8" t="s">
        <v>60</v>
      </c>
    </row>
    <row r="13" spans="1:13" s="8" customFormat="1" ht="15" customHeight="1" x14ac:dyDescent="0.3">
      <c r="A13" s="17"/>
      <c r="B13" s="17"/>
      <c r="C13" s="10" t="s">
        <v>33</v>
      </c>
      <c r="D13" s="5">
        <f t="shared" si="0"/>
        <v>378803</v>
      </c>
      <c r="E13" s="5">
        <v>2368</v>
      </c>
      <c r="F13" s="6">
        <v>376435</v>
      </c>
      <c r="G13" s="5">
        <f t="shared" si="1"/>
        <v>257835</v>
      </c>
      <c r="H13" s="5">
        <v>2421</v>
      </c>
      <c r="I13" s="6">
        <v>255414</v>
      </c>
      <c r="J13" s="7">
        <f t="shared" si="2"/>
        <v>46.916826652704245</v>
      </c>
      <c r="K13" s="7">
        <f t="shared" si="2"/>
        <v>-2.1891780256092508</v>
      </c>
      <c r="L13" s="7">
        <f t="shared" si="2"/>
        <v>47.382289146248844</v>
      </c>
      <c r="M13" s="8" t="s">
        <v>60</v>
      </c>
    </row>
    <row r="14" spans="1:13" s="8" customFormat="1" ht="15" customHeight="1" x14ac:dyDescent="0.3">
      <c r="A14" s="17"/>
      <c r="B14" s="17"/>
      <c r="C14" s="10" t="s">
        <v>34</v>
      </c>
      <c r="D14" s="5">
        <f t="shared" si="0"/>
        <v>274944</v>
      </c>
      <c r="E14" s="5">
        <v>353</v>
      </c>
      <c r="F14" s="6">
        <v>274591</v>
      </c>
      <c r="G14" s="5">
        <f t="shared" si="1"/>
        <v>255870</v>
      </c>
      <c r="H14" s="5">
        <v>429</v>
      </c>
      <c r="I14" s="6">
        <v>255441</v>
      </c>
      <c r="J14" s="7">
        <f t="shared" si="2"/>
        <v>7.4545667721890085</v>
      </c>
      <c r="K14" s="7">
        <f t="shared" si="2"/>
        <v>-17.715617715617714</v>
      </c>
      <c r="L14" s="7">
        <f t="shared" si="2"/>
        <v>7.4968388003491926</v>
      </c>
      <c r="M14" s="8" t="s">
        <v>60</v>
      </c>
    </row>
    <row r="15" spans="1:13" s="8" customFormat="1" ht="15" customHeight="1" x14ac:dyDescent="0.3">
      <c r="A15" s="17"/>
      <c r="B15" s="17"/>
      <c r="C15" s="10" t="s">
        <v>35</v>
      </c>
      <c r="D15" s="5">
        <f t="shared" si="0"/>
        <v>455374</v>
      </c>
      <c r="E15" s="5">
        <v>2927</v>
      </c>
      <c r="F15" s="6">
        <v>452447</v>
      </c>
      <c r="G15" s="5">
        <f t="shared" si="1"/>
        <v>349649</v>
      </c>
      <c r="H15" s="5">
        <v>3040</v>
      </c>
      <c r="I15" s="6">
        <v>346609</v>
      </c>
      <c r="J15" s="7">
        <f t="shared" si="2"/>
        <v>30.23746671662153</v>
      </c>
      <c r="K15" s="7">
        <f t="shared" si="2"/>
        <v>-3.7171052631578938</v>
      </c>
      <c r="L15" s="7">
        <f t="shared" si="2"/>
        <v>30.535271732701695</v>
      </c>
      <c r="M15" s="8" t="s">
        <v>60</v>
      </c>
    </row>
    <row r="16" spans="1:13" s="8" customFormat="1" ht="15" customHeight="1" x14ac:dyDescent="0.3">
      <c r="A16" s="17"/>
      <c r="B16" s="17"/>
      <c r="C16" s="10" t="s">
        <v>36</v>
      </c>
      <c r="D16" s="5">
        <f t="shared" ref="D16:I16" si="3">D17-D10-D11-D12-D13-D14-D15</f>
        <v>32126</v>
      </c>
      <c r="E16" s="5">
        <f t="shared" si="3"/>
        <v>261</v>
      </c>
      <c r="F16" s="5">
        <f t="shared" si="3"/>
        <v>31865</v>
      </c>
      <c r="G16" s="5">
        <f t="shared" si="3"/>
        <v>24157</v>
      </c>
      <c r="H16" s="5">
        <f t="shared" si="3"/>
        <v>242</v>
      </c>
      <c r="I16" s="5">
        <f t="shared" si="3"/>
        <v>23915</v>
      </c>
      <c r="J16" s="7">
        <f t="shared" si="2"/>
        <v>32.988367760897461</v>
      </c>
      <c r="K16" s="7">
        <f t="shared" si="2"/>
        <v>7.8512396694214948</v>
      </c>
      <c r="L16" s="7">
        <f t="shared" si="2"/>
        <v>33.242734685343933</v>
      </c>
      <c r="M16" s="8" t="s">
        <v>60</v>
      </c>
    </row>
    <row r="17" spans="1:13" s="8" customFormat="1" ht="15" customHeight="1" x14ac:dyDescent="0.3">
      <c r="A17" s="17"/>
      <c r="B17" s="18"/>
      <c r="C17" s="10" t="s">
        <v>13</v>
      </c>
      <c r="D17" s="5">
        <f t="shared" si="0"/>
        <v>2147263</v>
      </c>
      <c r="E17" s="5">
        <v>7375</v>
      </c>
      <c r="F17" s="6">
        <v>2139888</v>
      </c>
      <c r="G17" s="5">
        <f t="shared" si="1"/>
        <v>1869503</v>
      </c>
      <c r="H17" s="5">
        <v>7482</v>
      </c>
      <c r="I17" s="6">
        <v>1862021</v>
      </c>
      <c r="J17" s="7">
        <f t="shared" si="2"/>
        <v>14.857424673830423</v>
      </c>
      <c r="K17" s="7">
        <f t="shared" si="2"/>
        <v>-1.4300989040363588</v>
      </c>
      <c r="L17" s="7">
        <f t="shared" si="2"/>
        <v>14.922871439151342</v>
      </c>
      <c r="M17" s="8" t="s">
        <v>60</v>
      </c>
    </row>
    <row r="18" spans="1:13" s="8" customFormat="1" ht="15" customHeight="1" x14ac:dyDescent="0.3">
      <c r="A18" s="17"/>
      <c r="B18" s="19" t="s">
        <v>14</v>
      </c>
      <c r="C18" s="20"/>
      <c r="D18" s="5">
        <f t="shared" ref="D18:I18" si="4">D19-D4-D5-D6-D7-D8-D9-D17</f>
        <v>15185</v>
      </c>
      <c r="E18" s="5">
        <f t="shared" si="4"/>
        <v>59</v>
      </c>
      <c r="F18" s="5">
        <f t="shared" si="4"/>
        <v>15126</v>
      </c>
      <c r="G18" s="5">
        <f t="shared" si="4"/>
        <v>12901</v>
      </c>
      <c r="H18" s="5">
        <f t="shared" si="4"/>
        <v>58</v>
      </c>
      <c r="I18" s="5">
        <f t="shared" si="4"/>
        <v>12843</v>
      </c>
      <c r="J18" s="7">
        <f t="shared" si="2"/>
        <v>17.704053949306253</v>
      </c>
      <c r="K18" s="7">
        <f t="shared" si="2"/>
        <v>1.7241379310344751</v>
      </c>
      <c r="L18" s="7">
        <f t="shared" si="2"/>
        <v>17.776220509226825</v>
      </c>
      <c r="M18" s="8" t="s">
        <v>60</v>
      </c>
    </row>
    <row r="19" spans="1:13" s="8" customFormat="1" ht="15" customHeight="1" x14ac:dyDescent="0.3">
      <c r="A19" s="18"/>
      <c r="B19" s="19" t="s">
        <v>15</v>
      </c>
      <c r="C19" s="20"/>
      <c r="D19" s="5">
        <f t="shared" si="0"/>
        <v>8846793</v>
      </c>
      <c r="E19" s="5">
        <v>3828083</v>
      </c>
      <c r="F19" s="6">
        <v>5018710</v>
      </c>
      <c r="G19" s="5">
        <f t="shared" si="1"/>
        <v>8586078</v>
      </c>
      <c r="H19" s="5">
        <v>3870879</v>
      </c>
      <c r="I19" s="6">
        <v>4715199</v>
      </c>
      <c r="J19" s="7">
        <f t="shared" si="2"/>
        <v>3.0364853429004413</v>
      </c>
      <c r="K19" s="7">
        <f t="shared" si="2"/>
        <v>-1.105588678953795</v>
      </c>
      <c r="L19" s="7">
        <f t="shared" si="2"/>
        <v>6.4368651248865705</v>
      </c>
      <c r="M19" s="8" t="s">
        <v>60</v>
      </c>
    </row>
    <row r="20" spans="1:13" s="8" customFormat="1" ht="15" customHeight="1" x14ac:dyDescent="0.3">
      <c r="A20" s="16" t="s">
        <v>16</v>
      </c>
      <c r="B20" s="19" t="s">
        <v>37</v>
      </c>
      <c r="C20" s="20"/>
      <c r="D20" s="5">
        <f t="shared" si="0"/>
        <v>115620</v>
      </c>
      <c r="E20" s="5">
        <v>309</v>
      </c>
      <c r="F20" s="6">
        <v>115311</v>
      </c>
      <c r="G20" s="5">
        <f t="shared" si="1"/>
        <v>105376</v>
      </c>
      <c r="H20" s="5">
        <v>310</v>
      </c>
      <c r="I20" s="6">
        <v>105066</v>
      </c>
      <c r="J20" s="7">
        <f t="shared" si="2"/>
        <v>9.7213786820528512</v>
      </c>
      <c r="K20" s="7">
        <f t="shared" si="2"/>
        <v>-0.3225806451612856</v>
      </c>
      <c r="L20" s="7">
        <f t="shared" si="2"/>
        <v>9.7510136485637666</v>
      </c>
      <c r="M20" s="8" t="s">
        <v>60</v>
      </c>
    </row>
    <row r="21" spans="1:13" s="8" customFormat="1" ht="15" customHeight="1" x14ac:dyDescent="0.3">
      <c r="A21" s="17"/>
      <c r="B21" s="19" t="s">
        <v>38</v>
      </c>
      <c r="C21" s="20"/>
      <c r="D21" s="5">
        <f t="shared" si="0"/>
        <v>518154</v>
      </c>
      <c r="E21" s="5">
        <v>3738</v>
      </c>
      <c r="F21" s="6">
        <v>514416</v>
      </c>
      <c r="G21" s="5">
        <f t="shared" si="1"/>
        <v>504592</v>
      </c>
      <c r="H21" s="5">
        <v>3633</v>
      </c>
      <c r="I21" s="6">
        <v>500959</v>
      </c>
      <c r="J21" s="7">
        <f t="shared" si="2"/>
        <v>2.687716016108066</v>
      </c>
      <c r="K21" s="7">
        <f t="shared" si="2"/>
        <v>2.8901734104046284</v>
      </c>
      <c r="L21" s="7">
        <f t="shared" si="2"/>
        <v>2.6862477767641613</v>
      </c>
      <c r="M21" s="8" t="s">
        <v>60</v>
      </c>
    </row>
    <row r="22" spans="1:13" s="8" customFormat="1" ht="15" customHeight="1" x14ac:dyDescent="0.3">
      <c r="A22" s="17"/>
      <c r="B22" s="19" t="s">
        <v>39</v>
      </c>
      <c r="C22" s="20"/>
      <c r="D22" s="5">
        <f t="shared" si="0"/>
        <v>3836</v>
      </c>
      <c r="E22" s="5">
        <v>10</v>
      </c>
      <c r="F22" s="6">
        <v>3826</v>
      </c>
      <c r="G22" s="5">
        <f t="shared" si="1"/>
        <v>4098</v>
      </c>
      <c r="H22" s="5">
        <v>10</v>
      </c>
      <c r="I22" s="6">
        <v>4088</v>
      </c>
      <c r="J22" s="7">
        <f t="shared" si="2"/>
        <v>-6.3933626159102026</v>
      </c>
      <c r="K22" s="7">
        <f t="shared" si="2"/>
        <v>0</v>
      </c>
      <c r="L22" s="7">
        <f t="shared" si="2"/>
        <v>-6.4090019569471579</v>
      </c>
      <c r="M22" s="8" t="s">
        <v>60</v>
      </c>
    </row>
    <row r="23" spans="1:13" s="8" customFormat="1" ht="15" customHeight="1" x14ac:dyDescent="0.3">
      <c r="A23" s="17"/>
      <c r="B23" s="19" t="s">
        <v>40</v>
      </c>
      <c r="C23" s="20"/>
      <c r="D23" s="5">
        <f t="shared" si="0"/>
        <v>4616</v>
      </c>
      <c r="E23" s="5">
        <v>262</v>
      </c>
      <c r="F23" s="6">
        <v>4354</v>
      </c>
      <c r="G23" s="5">
        <f t="shared" si="1"/>
        <v>4362</v>
      </c>
      <c r="H23" s="5">
        <v>242</v>
      </c>
      <c r="I23" s="6">
        <v>4120</v>
      </c>
      <c r="J23" s="7">
        <f t="shared" si="2"/>
        <v>5.8230169646950936</v>
      </c>
      <c r="K23" s="7">
        <f t="shared" si="2"/>
        <v>8.2644628099173509</v>
      </c>
      <c r="L23" s="7">
        <f t="shared" si="2"/>
        <v>5.6796116504854277</v>
      </c>
      <c r="M23" s="8" t="s">
        <v>60</v>
      </c>
    </row>
    <row r="24" spans="1:13" s="8" customFormat="1" ht="15" customHeight="1" x14ac:dyDescent="0.3">
      <c r="A24" s="17"/>
      <c r="B24" s="19" t="s">
        <v>41</v>
      </c>
      <c r="C24" s="20"/>
      <c r="D24" s="5">
        <f t="shared" si="0"/>
        <v>1333</v>
      </c>
      <c r="E24" s="5">
        <v>99</v>
      </c>
      <c r="F24" s="6">
        <v>1234</v>
      </c>
      <c r="G24" s="5">
        <f t="shared" si="1"/>
        <v>1556</v>
      </c>
      <c r="H24" s="5">
        <v>83</v>
      </c>
      <c r="I24" s="6">
        <v>1473</v>
      </c>
      <c r="J24" s="7">
        <f t="shared" si="2"/>
        <v>-14.331619537275063</v>
      </c>
      <c r="K24" s="7">
        <f t="shared" si="2"/>
        <v>19.277108433734934</v>
      </c>
      <c r="L24" s="7">
        <f t="shared" si="2"/>
        <v>-16.225390359809911</v>
      </c>
      <c r="M24" s="8" t="s">
        <v>60</v>
      </c>
    </row>
    <row r="25" spans="1:13" s="8" customFormat="1" ht="15" customHeight="1" x14ac:dyDescent="0.3">
      <c r="A25" s="17"/>
      <c r="B25" s="19" t="s">
        <v>17</v>
      </c>
      <c r="C25" s="20"/>
      <c r="D25" s="5">
        <f t="shared" ref="D25:I25" si="5">D26-D20-D21-D22-D23-D24</f>
        <v>12264</v>
      </c>
      <c r="E25" s="5">
        <f t="shared" si="5"/>
        <v>233</v>
      </c>
      <c r="F25" s="5">
        <f t="shared" si="5"/>
        <v>12031</v>
      </c>
      <c r="G25" s="5">
        <f t="shared" si="5"/>
        <v>11405</v>
      </c>
      <c r="H25" s="5">
        <f t="shared" si="5"/>
        <v>222</v>
      </c>
      <c r="I25" s="5">
        <f t="shared" si="5"/>
        <v>11183</v>
      </c>
      <c r="J25" s="7">
        <f t="shared" si="2"/>
        <v>7.5317843051293298</v>
      </c>
      <c r="K25" s="7">
        <f t="shared" si="2"/>
        <v>4.9549549549549488</v>
      </c>
      <c r="L25" s="7">
        <f t="shared" si="2"/>
        <v>7.5829383886255819</v>
      </c>
      <c r="M25" s="8" t="s">
        <v>60</v>
      </c>
    </row>
    <row r="26" spans="1:13" s="8" customFormat="1" ht="15" customHeight="1" x14ac:dyDescent="0.3">
      <c r="A26" s="18"/>
      <c r="B26" s="19" t="s">
        <v>18</v>
      </c>
      <c r="C26" s="20"/>
      <c r="D26" s="5">
        <f t="shared" si="0"/>
        <v>655823</v>
      </c>
      <c r="E26" s="5">
        <v>4651</v>
      </c>
      <c r="F26" s="6">
        <v>651172</v>
      </c>
      <c r="G26" s="5">
        <f t="shared" si="1"/>
        <v>631389</v>
      </c>
      <c r="H26" s="5">
        <v>4500</v>
      </c>
      <c r="I26" s="6">
        <v>626889</v>
      </c>
      <c r="J26" s="7">
        <f t="shared" si="2"/>
        <v>3.8698805332370467</v>
      </c>
      <c r="K26" s="7">
        <f t="shared" si="2"/>
        <v>3.3555555555555561</v>
      </c>
      <c r="L26" s="7">
        <f t="shared" si="2"/>
        <v>3.8735725144323885</v>
      </c>
      <c r="M26" s="8" t="s">
        <v>60</v>
      </c>
    </row>
    <row r="27" spans="1:13" s="8" customFormat="1" ht="15" customHeight="1" x14ac:dyDescent="0.3">
      <c r="A27" s="16" t="s">
        <v>19</v>
      </c>
      <c r="B27" s="19" t="s">
        <v>42</v>
      </c>
      <c r="C27" s="20"/>
      <c r="D27" s="5">
        <f t="shared" si="0"/>
        <v>7209</v>
      </c>
      <c r="E27" s="5">
        <v>8</v>
      </c>
      <c r="F27" s="6">
        <v>7201</v>
      </c>
      <c r="G27" s="5">
        <f t="shared" si="1"/>
        <v>7077</v>
      </c>
      <c r="H27" s="5">
        <v>15</v>
      </c>
      <c r="I27" s="6">
        <v>7062</v>
      </c>
      <c r="J27" s="7">
        <f t="shared" si="2"/>
        <v>1.8651971174226345</v>
      </c>
      <c r="K27" s="7">
        <f t="shared" si="2"/>
        <v>-46.666666666666664</v>
      </c>
      <c r="L27" s="7">
        <f t="shared" si="2"/>
        <v>1.9682809402435497</v>
      </c>
      <c r="M27" s="8" t="s">
        <v>60</v>
      </c>
    </row>
    <row r="28" spans="1:13" s="8" customFormat="1" ht="15" customHeight="1" x14ac:dyDescent="0.3">
      <c r="A28" s="17"/>
      <c r="B28" s="19" t="s">
        <v>43</v>
      </c>
      <c r="C28" s="20"/>
      <c r="D28" s="5">
        <f t="shared" si="0"/>
        <v>48292</v>
      </c>
      <c r="E28" s="5">
        <v>106</v>
      </c>
      <c r="F28" s="6">
        <v>48186</v>
      </c>
      <c r="G28" s="5">
        <f t="shared" si="1"/>
        <v>42964</v>
      </c>
      <c r="H28" s="5">
        <v>93</v>
      </c>
      <c r="I28" s="6">
        <v>42871</v>
      </c>
      <c r="J28" s="7">
        <f t="shared" si="2"/>
        <v>12.401079973931672</v>
      </c>
      <c r="K28" s="7">
        <f t="shared" si="2"/>
        <v>13.978494623655923</v>
      </c>
      <c r="L28" s="7">
        <f t="shared" si="2"/>
        <v>12.397658090550712</v>
      </c>
      <c r="M28" s="8" t="s">
        <v>60</v>
      </c>
    </row>
    <row r="29" spans="1:13" s="8" customFormat="1" ht="15" customHeight="1" x14ac:dyDescent="0.3">
      <c r="A29" s="17"/>
      <c r="B29" s="19" t="s">
        <v>44</v>
      </c>
      <c r="C29" s="20"/>
      <c r="D29" s="5">
        <f t="shared" si="0"/>
        <v>60349</v>
      </c>
      <c r="E29" s="5">
        <v>109</v>
      </c>
      <c r="F29" s="6">
        <v>60240</v>
      </c>
      <c r="G29" s="5">
        <f t="shared" si="1"/>
        <v>61206</v>
      </c>
      <c r="H29" s="5">
        <v>128</v>
      </c>
      <c r="I29" s="6">
        <v>61078</v>
      </c>
      <c r="J29" s="7">
        <f t="shared" si="2"/>
        <v>-1.4001895239028839</v>
      </c>
      <c r="K29" s="7">
        <f t="shared" si="2"/>
        <v>-14.84375</v>
      </c>
      <c r="L29" s="7">
        <f t="shared" si="2"/>
        <v>-1.3720161105471695</v>
      </c>
      <c r="M29" s="8" t="s">
        <v>60</v>
      </c>
    </row>
    <row r="30" spans="1:13" s="8" customFormat="1" ht="15" customHeight="1" x14ac:dyDescent="0.3">
      <c r="A30" s="17"/>
      <c r="B30" s="19" t="s">
        <v>45</v>
      </c>
      <c r="C30" s="20"/>
      <c r="D30" s="5">
        <f t="shared" si="0"/>
        <v>17959</v>
      </c>
      <c r="E30" s="5">
        <v>18</v>
      </c>
      <c r="F30" s="6">
        <v>17941</v>
      </c>
      <c r="G30" s="5">
        <f t="shared" si="1"/>
        <v>17057</v>
      </c>
      <c r="H30" s="5">
        <v>14</v>
      </c>
      <c r="I30" s="6">
        <v>17043</v>
      </c>
      <c r="J30" s="7">
        <f t="shared" si="2"/>
        <v>5.2881514920560369</v>
      </c>
      <c r="K30" s="7">
        <f t="shared" si="2"/>
        <v>28.57142857142858</v>
      </c>
      <c r="L30" s="7">
        <f t="shared" si="2"/>
        <v>5.2690254063251674</v>
      </c>
      <c r="M30" s="8" t="s">
        <v>60</v>
      </c>
    </row>
    <row r="31" spans="1:13" s="8" customFormat="1" ht="15" customHeight="1" x14ac:dyDescent="0.3">
      <c r="A31" s="17"/>
      <c r="B31" s="19" t="s">
        <v>46</v>
      </c>
      <c r="C31" s="20"/>
      <c r="D31" s="5">
        <f t="shared" si="0"/>
        <v>23669</v>
      </c>
      <c r="E31" s="5">
        <v>23</v>
      </c>
      <c r="F31" s="6">
        <v>23646</v>
      </c>
      <c r="G31" s="5">
        <f t="shared" si="1"/>
        <v>23340</v>
      </c>
      <c r="H31" s="5">
        <v>28</v>
      </c>
      <c r="I31" s="6">
        <v>23312</v>
      </c>
      <c r="J31" s="7">
        <f t="shared" si="2"/>
        <v>1.4095972579263094</v>
      </c>
      <c r="K31" s="7">
        <f t="shared" si="2"/>
        <v>-17.857142857142861</v>
      </c>
      <c r="L31" s="7">
        <f t="shared" si="2"/>
        <v>1.4327385037748774</v>
      </c>
      <c r="M31" s="8" t="s">
        <v>60</v>
      </c>
    </row>
    <row r="32" spans="1:13" s="8" customFormat="1" ht="15" customHeight="1" x14ac:dyDescent="0.3">
      <c r="A32" s="17"/>
      <c r="B32" s="19" t="s">
        <v>47</v>
      </c>
      <c r="C32" s="20"/>
      <c r="D32" s="5">
        <f t="shared" si="0"/>
        <v>10271</v>
      </c>
      <c r="E32" s="5">
        <v>45</v>
      </c>
      <c r="F32" s="6">
        <v>10226</v>
      </c>
      <c r="G32" s="5">
        <f t="shared" si="1"/>
        <v>10427</v>
      </c>
      <c r="H32" s="5">
        <v>50</v>
      </c>
      <c r="I32" s="6">
        <v>10377</v>
      </c>
      <c r="J32" s="7">
        <f t="shared" si="2"/>
        <v>-1.4961158530737539</v>
      </c>
      <c r="K32" s="7">
        <f t="shared" si="2"/>
        <v>-9.9999999999999982</v>
      </c>
      <c r="L32" s="7">
        <f t="shared" si="2"/>
        <v>-1.4551411776043133</v>
      </c>
      <c r="M32" s="8" t="s">
        <v>60</v>
      </c>
    </row>
    <row r="33" spans="1:13" s="8" customFormat="1" ht="15" customHeight="1" x14ac:dyDescent="0.3">
      <c r="A33" s="17"/>
      <c r="B33" s="19" t="s">
        <v>48</v>
      </c>
      <c r="C33" s="20"/>
      <c r="D33" s="5">
        <f t="shared" si="0"/>
        <v>11926</v>
      </c>
      <c r="E33" s="5">
        <v>46</v>
      </c>
      <c r="F33" s="6">
        <v>11880</v>
      </c>
      <c r="G33" s="5">
        <f t="shared" si="1"/>
        <v>10557</v>
      </c>
      <c r="H33" s="5">
        <v>37</v>
      </c>
      <c r="I33" s="6">
        <v>10520</v>
      </c>
      <c r="J33" s="7">
        <f t="shared" si="2"/>
        <v>12.96769915695748</v>
      </c>
      <c r="K33" s="7">
        <f t="shared" si="2"/>
        <v>24.324324324324319</v>
      </c>
      <c r="L33" s="7">
        <f t="shared" si="2"/>
        <v>12.927756653992395</v>
      </c>
      <c r="M33" s="8" t="s">
        <v>60</v>
      </c>
    </row>
    <row r="34" spans="1:13" s="8" customFormat="1" ht="15" customHeight="1" x14ac:dyDescent="0.3">
      <c r="A34" s="17"/>
      <c r="B34" s="19" t="s">
        <v>49</v>
      </c>
      <c r="C34" s="20"/>
      <c r="D34" s="5">
        <f t="shared" si="0"/>
        <v>65034</v>
      </c>
      <c r="E34" s="5">
        <v>112</v>
      </c>
      <c r="F34" s="6">
        <v>64922</v>
      </c>
      <c r="G34" s="5">
        <f t="shared" si="1"/>
        <v>59638</v>
      </c>
      <c r="H34" s="5">
        <v>120</v>
      </c>
      <c r="I34" s="6">
        <v>59518</v>
      </c>
      <c r="J34" s="7">
        <f t="shared" si="2"/>
        <v>9.0479224655421131</v>
      </c>
      <c r="K34" s="7">
        <f t="shared" si="2"/>
        <v>-6.6666666666666652</v>
      </c>
      <c r="L34" s="7">
        <f t="shared" si="2"/>
        <v>9.0796061695621599</v>
      </c>
      <c r="M34" s="8" t="s">
        <v>60</v>
      </c>
    </row>
    <row r="35" spans="1:13" s="8" customFormat="1" ht="15" customHeight="1" x14ac:dyDescent="0.3">
      <c r="A35" s="17"/>
      <c r="B35" s="19" t="s">
        <v>50</v>
      </c>
      <c r="C35" s="20"/>
      <c r="D35" s="5">
        <f t="shared" si="0"/>
        <v>8425</v>
      </c>
      <c r="E35" s="5">
        <v>11</v>
      </c>
      <c r="F35" s="6">
        <v>8414</v>
      </c>
      <c r="G35" s="5">
        <f t="shared" si="1"/>
        <v>7226</v>
      </c>
      <c r="H35" s="5">
        <v>10</v>
      </c>
      <c r="I35" s="6">
        <v>7216</v>
      </c>
      <c r="J35" s="7">
        <f t="shared" si="2"/>
        <v>16.592859119845006</v>
      </c>
      <c r="K35" s="7">
        <f t="shared" si="2"/>
        <v>10.000000000000009</v>
      </c>
      <c r="L35" s="7">
        <f t="shared" si="2"/>
        <v>16.601995565410199</v>
      </c>
      <c r="M35" s="8" t="s">
        <v>60</v>
      </c>
    </row>
    <row r="36" spans="1:13" s="8" customFormat="1" ht="15" customHeight="1" x14ac:dyDescent="0.3">
      <c r="A36" s="17"/>
      <c r="B36" s="19" t="s">
        <v>51</v>
      </c>
      <c r="C36" s="20"/>
      <c r="D36" s="5">
        <f t="shared" si="0"/>
        <v>1600</v>
      </c>
      <c r="E36" s="5">
        <v>0</v>
      </c>
      <c r="F36" s="6">
        <v>1600</v>
      </c>
      <c r="G36" s="5">
        <f t="shared" si="1"/>
        <v>1731</v>
      </c>
      <c r="H36" s="5">
        <v>0</v>
      </c>
      <c r="I36" s="6">
        <v>1731</v>
      </c>
      <c r="J36" s="7">
        <f t="shared" si="2"/>
        <v>-7.5678798382437851</v>
      </c>
      <c r="K36" s="7" t="str">
        <f t="shared" si="2"/>
        <v>-</v>
      </c>
      <c r="L36" s="7">
        <f t="shared" si="2"/>
        <v>-7.5678798382437851</v>
      </c>
      <c r="M36" s="8" t="s">
        <v>60</v>
      </c>
    </row>
    <row r="37" spans="1:13" s="8" customFormat="1" ht="15" customHeight="1" x14ac:dyDescent="0.3">
      <c r="A37" s="17"/>
      <c r="B37" s="19" t="s">
        <v>52</v>
      </c>
      <c r="C37" s="20"/>
      <c r="D37" s="5">
        <f t="shared" si="0"/>
        <v>8328</v>
      </c>
      <c r="E37" s="5">
        <v>21</v>
      </c>
      <c r="F37" s="6">
        <v>8307</v>
      </c>
      <c r="G37" s="5">
        <f t="shared" si="1"/>
        <v>8372</v>
      </c>
      <c r="H37" s="5">
        <v>10</v>
      </c>
      <c r="I37" s="6">
        <v>8362</v>
      </c>
      <c r="J37" s="7">
        <f t="shared" si="2"/>
        <v>-0.52556139512661693</v>
      </c>
      <c r="K37" s="7">
        <f t="shared" si="2"/>
        <v>110.00000000000001</v>
      </c>
      <c r="L37" s="7">
        <f t="shared" si="2"/>
        <v>-0.65773738340110244</v>
      </c>
      <c r="M37" s="8" t="s">
        <v>60</v>
      </c>
    </row>
    <row r="38" spans="1:13" s="8" customFormat="1" ht="15" customHeight="1" x14ac:dyDescent="0.3">
      <c r="A38" s="17"/>
      <c r="B38" s="19" t="s">
        <v>53</v>
      </c>
      <c r="C38" s="20"/>
      <c r="D38" s="5">
        <f t="shared" si="0"/>
        <v>9213</v>
      </c>
      <c r="E38" s="5">
        <v>7</v>
      </c>
      <c r="F38" s="6">
        <v>9206</v>
      </c>
      <c r="G38" s="5">
        <f t="shared" si="1"/>
        <v>8664</v>
      </c>
      <c r="H38" s="5">
        <v>1</v>
      </c>
      <c r="I38" s="6">
        <v>8663</v>
      </c>
      <c r="J38" s="7">
        <f t="shared" si="2"/>
        <v>6.3365650969529064</v>
      </c>
      <c r="K38" s="7">
        <f t="shared" si="2"/>
        <v>600</v>
      </c>
      <c r="L38" s="7">
        <f t="shared" si="2"/>
        <v>6.2680364769710284</v>
      </c>
      <c r="M38" s="8" t="s">
        <v>60</v>
      </c>
    </row>
    <row r="39" spans="1:13" s="8" customFormat="1" ht="15" customHeight="1" x14ac:dyDescent="0.3">
      <c r="A39" s="17"/>
      <c r="B39" s="19" t="s">
        <v>20</v>
      </c>
      <c r="C39" s="20"/>
      <c r="D39" s="5">
        <f t="shared" ref="D39:I39" si="6">D40-D27-D28-D29-D30-D31-D32-D33-D34-D35-D36-D37-D38</f>
        <v>48421</v>
      </c>
      <c r="E39" s="5">
        <f t="shared" si="6"/>
        <v>34</v>
      </c>
      <c r="F39" s="5">
        <f t="shared" si="6"/>
        <v>48387</v>
      </c>
      <c r="G39" s="5">
        <f t="shared" si="6"/>
        <v>46212</v>
      </c>
      <c r="H39" s="5">
        <f t="shared" si="6"/>
        <v>34</v>
      </c>
      <c r="I39" s="5">
        <f t="shared" si="6"/>
        <v>46178</v>
      </c>
      <c r="J39" s="7">
        <f t="shared" si="2"/>
        <v>4.7801436856227841</v>
      </c>
      <c r="K39" s="7">
        <f t="shared" si="2"/>
        <v>0</v>
      </c>
      <c r="L39" s="7">
        <f t="shared" si="2"/>
        <v>4.7836632162501669</v>
      </c>
      <c r="M39" s="8" t="s">
        <v>60</v>
      </c>
    </row>
    <row r="40" spans="1:13" s="8" customFormat="1" ht="15" customHeight="1" x14ac:dyDescent="0.3">
      <c r="A40" s="18"/>
      <c r="B40" s="19" t="s">
        <v>21</v>
      </c>
      <c r="C40" s="20"/>
      <c r="D40" s="5">
        <f t="shared" si="0"/>
        <v>320696</v>
      </c>
      <c r="E40" s="5">
        <v>540</v>
      </c>
      <c r="F40" s="6">
        <v>320156</v>
      </c>
      <c r="G40" s="5">
        <f t="shared" si="1"/>
        <v>304471</v>
      </c>
      <c r="H40" s="5">
        <v>540</v>
      </c>
      <c r="I40" s="6">
        <v>303931</v>
      </c>
      <c r="J40" s="7">
        <f t="shared" si="2"/>
        <v>5.3289147406485382</v>
      </c>
      <c r="K40" s="7">
        <f t="shared" si="2"/>
        <v>0</v>
      </c>
      <c r="L40" s="7">
        <f t="shared" si="2"/>
        <v>5.3383827250264027</v>
      </c>
      <c r="M40" s="8" t="s">
        <v>60</v>
      </c>
    </row>
    <row r="41" spans="1:13" s="8" customFormat="1" ht="15" customHeight="1" x14ac:dyDescent="0.3">
      <c r="A41" s="16" t="s">
        <v>22</v>
      </c>
      <c r="B41" s="19" t="s">
        <v>54</v>
      </c>
      <c r="C41" s="20"/>
      <c r="D41" s="5">
        <f t="shared" si="0"/>
        <v>86692</v>
      </c>
      <c r="E41" s="5">
        <v>263</v>
      </c>
      <c r="F41" s="6">
        <v>86429</v>
      </c>
      <c r="G41" s="5">
        <f t="shared" si="1"/>
        <v>77797</v>
      </c>
      <c r="H41" s="5">
        <v>298</v>
      </c>
      <c r="I41" s="6">
        <v>77499</v>
      </c>
      <c r="J41" s="7">
        <f t="shared" si="2"/>
        <v>11.433602838155711</v>
      </c>
      <c r="K41" s="7">
        <f t="shared" si="2"/>
        <v>-11.74496644295302</v>
      </c>
      <c r="L41" s="7">
        <f t="shared" si="2"/>
        <v>11.522729325539682</v>
      </c>
      <c r="M41" s="8" t="s">
        <v>60</v>
      </c>
    </row>
    <row r="42" spans="1:13" s="8" customFormat="1" ht="15" customHeight="1" x14ac:dyDescent="0.3">
      <c r="A42" s="17"/>
      <c r="B42" s="19" t="s">
        <v>55</v>
      </c>
      <c r="C42" s="20"/>
      <c r="D42" s="5">
        <f t="shared" si="0"/>
        <v>13622</v>
      </c>
      <c r="E42" s="5">
        <v>39</v>
      </c>
      <c r="F42" s="6">
        <v>13583</v>
      </c>
      <c r="G42" s="5">
        <f t="shared" si="1"/>
        <v>12761</v>
      </c>
      <c r="H42" s="5">
        <v>44</v>
      </c>
      <c r="I42" s="6">
        <v>12717</v>
      </c>
      <c r="J42" s="7">
        <f t="shared" si="2"/>
        <v>6.7471201316511298</v>
      </c>
      <c r="K42" s="7">
        <f t="shared" si="2"/>
        <v>-11.363636363636365</v>
      </c>
      <c r="L42" s="7">
        <f t="shared" si="2"/>
        <v>6.8097821813320802</v>
      </c>
      <c r="M42" s="8" t="s">
        <v>60</v>
      </c>
    </row>
    <row r="43" spans="1:13" s="8" customFormat="1" ht="15" customHeight="1" x14ac:dyDescent="0.3">
      <c r="A43" s="17"/>
      <c r="B43" s="19" t="s">
        <v>23</v>
      </c>
      <c r="C43" s="20"/>
      <c r="D43" s="5">
        <f t="shared" ref="D43:I43" si="7">D44-D41-D42</f>
        <v>2613</v>
      </c>
      <c r="E43" s="5">
        <f t="shared" si="7"/>
        <v>20</v>
      </c>
      <c r="F43" s="5">
        <f t="shared" si="7"/>
        <v>2593</v>
      </c>
      <c r="G43" s="5">
        <f t="shared" si="7"/>
        <v>2577</v>
      </c>
      <c r="H43" s="5">
        <f t="shared" si="7"/>
        <v>20</v>
      </c>
      <c r="I43" s="5">
        <f t="shared" si="7"/>
        <v>2557</v>
      </c>
      <c r="J43" s="7">
        <f t="shared" si="2"/>
        <v>1.396973224679865</v>
      </c>
      <c r="K43" s="7">
        <f t="shared" si="2"/>
        <v>0</v>
      </c>
      <c r="L43" s="7">
        <f t="shared" si="2"/>
        <v>1.4078998826750011</v>
      </c>
      <c r="M43" s="8" t="s">
        <v>60</v>
      </c>
    </row>
    <row r="44" spans="1:13" s="8" customFormat="1" ht="15" customHeight="1" x14ac:dyDescent="0.3">
      <c r="A44" s="18"/>
      <c r="B44" s="19" t="s">
        <v>24</v>
      </c>
      <c r="C44" s="20"/>
      <c r="D44" s="5">
        <f t="shared" si="0"/>
        <v>102927</v>
      </c>
      <c r="E44" s="5">
        <v>322</v>
      </c>
      <c r="F44" s="6">
        <v>102605</v>
      </c>
      <c r="G44" s="5">
        <f t="shared" si="1"/>
        <v>93135</v>
      </c>
      <c r="H44" s="5">
        <v>362</v>
      </c>
      <c r="I44" s="6">
        <v>92773</v>
      </c>
      <c r="J44" s="7">
        <f t="shared" si="2"/>
        <v>10.513770333387029</v>
      </c>
      <c r="K44" s="7">
        <f t="shared" si="2"/>
        <v>-11.049723756906083</v>
      </c>
      <c r="L44" s="7">
        <f t="shared" si="2"/>
        <v>10.597911030148865</v>
      </c>
      <c r="M44" s="8" t="s">
        <v>60</v>
      </c>
    </row>
    <row r="45" spans="1:13" s="8" customFormat="1" ht="20.25" customHeight="1" x14ac:dyDescent="0.3">
      <c r="A45" s="16" t="s">
        <v>25</v>
      </c>
      <c r="B45" s="19" t="s">
        <v>56</v>
      </c>
      <c r="C45" s="20"/>
      <c r="D45" s="5">
        <f t="shared" si="0"/>
        <v>4997</v>
      </c>
      <c r="E45" s="5">
        <v>110</v>
      </c>
      <c r="F45" s="6">
        <v>4887</v>
      </c>
      <c r="G45" s="5">
        <f t="shared" si="1"/>
        <v>5190</v>
      </c>
      <c r="H45" s="5">
        <v>65</v>
      </c>
      <c r="I45" s="6">
        <v>5125</v>
      </c>
      <c r="J45" s="7">
        <f t="shared" si="2"/>
        <v>-3.7186897880539527</v>
      </c>
      <c r="K45" s="7">
        <f t="shared" si="2"/>
        <v>69.230769230769226</v>
      </c>
      <c r="L45" s="7">
        <f t="shared" si="2"/>
        <v>-4.6439024390243944</v>
      </c>
      <c r="M45" s="8" t="s">
        <v>60</v>
      </c>
    </row>
    <row r="46" spans="1:13" s="8" customFormat="1" ht="17.25" customHeight="1" x14ac:dyDescent="0.3">
      <c r="A46" s="17"/>
      <c r="B46" s="19" t="s">
        <v>26</v>
      </c>
      <c r="C46" s="20"/>
      <c r="D46" s="5">
        <f t="shared" ref="D46:I46" si="8">D47-D45</f>
        <v>5872</v>
      </c>
      <c r="E46" s="5">
        <f t="shared" si="8"/>
        <v>44</v>
      </c>
      <c r="F46" s="5">
        <f t="shared" si="8"/>
        <v>5828</v>
      </c>
      <c r="G46" s="5">
        <f t="shared" si="8"/>
        <v>5484</v>
      </c>
      <c r="H46" s="5">
        <f t="shared" si="8"/>
        <v>20</v>
      </c>
      <c r="I46" s="5">
        <f t="shared" si="8"/>
        <v>5464</v>
      </c>
      <c r="J46" s="7">
        <f t="shared" si="2"/>
        <v>7.0751276440554234</v>
      </c>
      <c r="K46" s="7">
        <f t="shared" si="2"/>
        <v>120.00000000000001</v>
      </c>
      <c r="L46" s="7">
        <f t="shared" si="2"/>
        <v>6.6617862371888714</v>
      </c>
      <c r="M46" s="8" t="s">
        <v>60</v>
      </c>
    </row>
    <row r="47" spans="1:13" s="8" customFormat="1" ht="19.5" customHeight="1" x14ac:dyDescent="0.3">
      <c r="A47" s="18"/>
      <c r="B47" s="26" t="s">
        <v>27</v>
      </c>
      <c r="C47" s="27"/>
      <c r="D47" s="5">
        <f t="shared" si="0"/>
        <v>10869</v>
      </c>
      <c r="E47" s="5">
        <v>154</v>
      </c>
      <c r="F47" s="6">
        <v>10715</v>
      </c>
      <c r="G47" s="5">
        <f t="shared" si="1"/>
        <v>10674</v>
      </c>
      <c r="H47" s="5">
        <v>85</v>
      </c>
      <c r="I47" s="6">
        <v>10589</v>
      </c>
      <c r="J47" s="7">
        <f t="shared" si="2"/>
        <v>1.8268690275435651</v>
      </c>
      <c r="K47" s="7">
        <f t="shared" si="2"/>
        <v>81.17647058823529</v>
      </c>
      <c r="L47" s="7">
        <f t="shared" si="2"/>
        <v>1.1899140617622095</v>
      </c>
      <c r="M47" s="8" t="s">
        <v>60</v>
      </c>
    </row>
    <row r="48" spans="1:13" s="8" customFormat="1" ht="15" customHeight="1" x14ac:dyDescent="0.3">
      <c r="A48" s="11"/>
      <c r="B48" s="28" t="s">
        <v>28</v>
      </c>
      <c r="C48" s="27"/>
      <c r="D48" s="5">
        <f t="shared" si="0"/>
        <v>4487</v>
      </c>
      <c r="E48" s="5">
        <v>604</v>
      </c>
      <c r="F48" s="12">
        <v>3883</v>
      </c>
      <c r="G48" s="5">
        <f t="shared" si="1"/>
        <v>1643</v>
      </c>
      <c r="H48" s="13">
        <v>594</v>
      </c>
      <c r="I48" s="12">
        <v>1049</v>
      </c>
      <c r="J48" s="14">
        <f t="shared" si="2"/>
        <v>173.09799147900185</v>
      </c>
      <c r="K48" s="14">
        <f t="shared" si="2"/>
        <v>1.6835016835016869</v>
      </c>
      <c r="L48" s="14">
        <f t="shared" si="2"/>
        <v>270.16205910390852</v>
      </c>
      <c r="M48" s="8" t="s">
        <v>60</v>
      </c>
    </row>
    <row r="49" spans="1:13" s="8" customFormat="1" ht="15" customHeight="1" x14ac:dyDescent="0.3">
      <c r="A49" s="15"/>
      <c r="B49" s="25" t="s">
        <v>29</v>
      </c>
      <c r="C49" s="20"/>
      <c r="D49" s="5">
        <f>D19+D26+D40+D44+D47+D48</f>
        <v>9941595</v>
      </c>
      <c r="E49" s="5">
        <f t="shared" ref="E49:I49" si="9">E19+E26+E40+E44+E47+E48</f>
        <v>3834354</v>
      </c>
      <c r="F49" s="5">
        <f t="shared" si="9"/>
        <v>6107241</v>
      </c>
      <c r="G49" s="5">
        <f t="shared" si="9"/>
        <v>9627390</v>
      </c>
      <c r="H49" s="5">
        <f t="shared" si="9"/>
        <v>3876960</v>
      </c>
      <c r="I49" s="5">
        <f t="shared" si="9"/>
        <v>5750430</v>
      </c>
      <c r="J49" s="7">
        <f t="shared" si="2"/>
        <v>3.2636571282559368</v>
      </c>
      <c r="K49" s="7">
        <f t="shared" si="2"/>
        <v>-1.098953819487436</v>
      </c>
      <c r="L49" s="7">
        <f t="shared" si="2"/>
        <v>6.2049446737026726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2018-12-23T03:07:08Z</cp:lastPrinted>
  <dcterms:created xsi:type="dcterms:W3CDTF">2018-08-16T04:21:57Z</dcterms:created>
  <dcterms:modified xsi:type="dcterms:W3CDTF">2018-12-25T02:15:21Z</dcterms:modified>
</cp:coreProperties>
</file>