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8072" windowHeight="7092"/>
  </bookViews>
  <sheets>
    <sheet name="來臺旅客按居住地" sheetId="1" r:id="rId1"/>
  </sheets>
  <calcPr calcId="152511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<sst xmlns="http://schemas.openxmlformats.org/spreadsheetml/2006/main" count="114" uniqueCount="63">
  <si>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</si>
  <si>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</si>
  <si>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</si>
  <si>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</si>
  <si>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</si>
  <si>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</si>
  <si>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</si>
  <si>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</si>
  <si>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</si>
  <si>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</si>
  <si>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</si>
  <si>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</si>
  <si>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</si>
  <si>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</si>
  <si>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</si>
  <si>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</si>
  <si>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</si>
  <si>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</si>
  <si>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</si>
  <si>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</si>
  <si>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</si>
  <si>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</si>
  <si>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</si>
  <si>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</si>
  <si>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</si>
  <si>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</si>
  <si>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</si>
  <si>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</si>
  <si>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</si>
  <si>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</si>
  <si>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</si>
  <si>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</si>
  <si>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</si>
  <si>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</si>
  <si>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</si>
  <si>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</si>
  <si>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</si>
  <si>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</si>
  <si>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</si>
  <si>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</si>
  <si>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</si>
  <si>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</si>
  <si>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</si>
  <si>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</si>
  <si>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</si>
  <si>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</si>
  <si>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</si>
  <si>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</si>
  <si>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</si>
  <si>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</si>
  <si>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</si>
  <si>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</si>
  <si>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</si>
  <si>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</si>
  <si>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</si>
  <si>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</si>
  <si>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</si>
  <si>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107年12月來臺旅客人次及成長率－按居住地分
Table 1-2 Visitor Arrivals by Residence,
December,2018</t>
  </si>
  <si>
    <t>107年12月 Dec.., 2018</t>
  </si>
  <si>
    <t>106年12月 Dec.., 2017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</si>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</sst>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Q47" sqref="Q47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2" customFormat="1" ht="24.6" customHeight="1" x14ac:dyDescent="0.3">
      <c r="A2" s="28" t="s">
        <v>0</v>
      </c>
      <c r="B2" s="28"/>
      <c r="C2" s="28"/>
      <c r="D2" s="29" t="s">
        <v>58</v>
      </c>
      <c r="E2" s="29"/>
      <c r="F2" s="29"/>
      <c r="G2" s="29" t="s">
        <v>59</v>
      </c>
      <c r="H2" s="29"/>
      <c r="I2" s="29"/>
      <c r="J2" s="29" t="s">
        <v>1</v>
      </c>
      <c r="K2" s="29"/>
      <c r="L2" s="29"/>
    </row>
    <row r="3" spans="1:13" s="2" customFormat="1" ht="48.6" customHeight="1" x14ac:dyDescent="0.3">
      <c r="A3" s="28"/>
      <c r="B3" s="28"/>
      <c r="C3" s="28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20" t="s">
        <v>5</v>
      </c>
      <c r="B4" s="19" t="s">
        <v>6</v>
      </c>
      <c r="C4" s="18"/>
      <c r="D4" s="5">
        <f>E4+F4</f>
        <v>167991</v>
      </c>
      <c r="E4" s="5">
        <v>155761</v>
      </c>
      <c r="F4" s="6">
        <v>12230</v>
      </c>
      <c r="G4" s="5">
        <f>H4+I4</f>
        <v>177057</v>
      </c>
      <c r="H4" s="5">
        <v>163730</v>
      </c>
      <c r="I4" s="6">
        <v>13327</v>
      </c>
      <c r="J4" s="7">
        <f>IF(G4=0,"-",((D4/G4)-1)*100)</f>
        <v>-5.1203849607753487</v>
      </c>
      <c r="K4" s="7">
        <f>IF(H4=0,"-",((E4/H4)-1)*100)</f>
        <v>-4.8671593477065951</v>
      </c>
      <c r="L4" s="7">
        <f>IF(I4=0,"-",((F4/I4)-1)*100)</f>
        <v>-8.2314099197118633</v>
      </c>
      <c r="M4" s="8" t="s">
        <v>60</v>
      </c>
    </row>
    <row r="5" spans="1:13" s="8" customFormat="1" ht="15" customHeight="1" x14ac:dyDescent="0.3">
      <c r="A5" s="21"/>
      <c r="B5" s="19" t="s">
        <v>7</v>
      </c>
      <c r="C5" s="18"/>
      <c r="D5" s="5">
        <f t="shared" ref="D5:D48" si="0">E5+F5</f>
        <v>232202</v>
      </c>
      <c r="E5" s="5">
        <v>228635</v>
      </c>
      <c r="F5" s="6">
        <v>3567</v>
      </c>
      <c r="G5" s="5">
        <f t="shared" ref="G5:G48" si="1">H5+I5</f>
        <v>248010</v>
      </c>
      <c r="H5" s="5">
        <v>243851</v>
      </c>
      <c r="I5" s="6">
        <v>4159</v>
      </c>
      <c r="J5" s="7">
        <f t="shared" ref="J5:L49" si="2">IF(G5=0,"-",((D5/G5)-1)*100)</f>
        <v>-6.3739365348171484</v>
      </c>
      <c r="K5" s="7">
        <f t="shared" si="2"/>
        <v>-6.2398759898462552</v>
      </c>
      <c r="L5" s="7">
        <f t="shared" si="2"/>
        <v>-14.234190911276745</v>
      </c>
      <c r="M5" s="8" t="s">
        <v>60</v>
      </c>
    </row>
    <row r="6" spans="1:13" s="8" customFormat="1" ht="15" customHeight="1" x14ac:dyDescent="0.3">
      <c r="A6" s="21"/>
      <c r="B6" s="19" t="s">
        <v>8</v>
      </c>
      <c r="C6" s="18"/>
      <c r="D6" s="5">
        <f t="shared" si="0"/>
        <v>200098</v>
      </c>
      <c r="E6" s="5">
        <v>200</v>
      </c>
      <c r="F6" s="6">
        <v>199898</v>
      </c>
      <c r="G6" s="5">
        <f t="shared" si="1"/>
        <v>187457</v>
      </c>
      <c r="H6" s="5">
        <v>147</v>
      </c>
      <c r="I6" s="6">
        <v>187310</v>
      </c>
      <c r="J6" s="7">
        <f t="shared" si="2"/>
        <v>6.7434131560837995</v>
      </c>
      <c r="K6" s="7">
        <f t="shared" si="2"/>
        <v>36.054421768707478</v>
      </c>
      <c r="L6" s="7">
        <f t="shared" si="2"/>
        <v>6.7204100154823587</v>
      </c>
      <c r="M6" s="8" t="s">
        <v>60</v>
      </c>
    </row>
    <row r="7" spans="1:13" s="8" customFormat="1" ht="15" customHeight="1" x14ac:dyDescent="0.3">
      <c r="A7" s="21"/>
      <c r="B7" s="19" t="s">
        <v>9</v>
      </c>
      <c r="C7" s="18"/>
      <c r="D7" s="5">
        <f t="shared" si="0"/>
        <v>109266</v>
      </c>
      <c r="E7" s="5">
        <v>292</v>
      </c>
      <c r="F7" s="6">
        <v>108974</v>
      </c>
      <c r="G7" s="5">
        <f t="shared" si="1"/>
        <v>113641</v>
      </c>
      <c r="H7" s="5">
        <v>285</v>
      </c>
      <c r="I7" s="6">
        <v>113356</v>
      </c>
      <c r="J7" s="7">
        <f t="shared" si="2"/>
        <v>-3.8498429264085976</v>
      </c>
      <c r="K7" s="7">
        <f t="shared" si="2"/>
        <v>2.4561403508772006</v>
      </c>
      <c r="L7" s="7">
        <f t="shared" si="2"/>
        <v>-3.865697448745542</v>
      </c>
      <c r="M7" s="8" t="s">
        <v>60</v>
      </c>
    </row>
    <row r="8" spans="1:13" s="8" customFormat="1" ht="15" customHeight="1" x14ac:dyDescent="0.3">
      <c r="A8" s="21"/>
      <c r="B8" s="19" t="s">
        <v>10</v>
      </c>
      <c r="C8" s="18"/>
      <c r="D8" s="5">
        <f t="shared" si="0"/>
        <v>2848</v>
      </c>
      <c r="E8" s="5">
        <v>5</v>
      </c>
      <c r="F8" s="6">
        <v>2843</v>
      </c>
      <c r="G8" s="5">
        <f t="shared" si="1"/>
        <v>2891</v>
      </c>
      <c r="H8" s="5">
        <v>2</v>
      </c>
      <c r="I8" s="6">
        <v>2889</v>
      </c>
      <c r="J8" s="7">
        <f t="shared" si="2"/>
        <v>-1.4873746108612917</v>
      </c>
      <c r="K8" s="7">
        <f t="shared" si="2"/>
        <v>150</v>
      </c>
      <c r="L8" s="7">
        <f t="shared" si="2"/>
        <v>-1.5922464520595314</v>
      </c>
      <c r="M8" s="8" t="s">
        <v>60</v>
      </c>
    </row>
    <row r="9" spans="1:13" s="8" customFormat="1" ht="15" customHeight="1" x14ac:dyDescent="0.3">
      <c r="A9" s="21"/>
      <c r="B9" s="19" t="s">
        <v>11</v>
      </c>
      <c r="C9" s="18"/>
      <c r="D9" s="5">
        <f t="shared" si="0"/>
        <v>1938</v>
      </c>
      <c r="E9" s="5">
        <v>8</v>
      </c>
      <c r="F9" s="6">
        <v>1930</v>
      </c>
      <c r="G9" s="5">
        <f t="shared" si="1"/>
        <v>1544</v>
      </c>
      <c r="H9" s="5">
        <v>6</v>
      </c>
      <c r="I9" s="6">
        <v>1538</v>
      </c>
      <c r="J9" s="7">
        <f t="shared" si="2"/>
        <v>25.518134715025909</v>
      </c>
      <c r="K9" s="7">
        <f t="shared" si="2"/>
        <v>33.333333333333329</v>
      </c>
      <c r="L9" s="7">
        <f t="shared" si="2"/>
        <v>25.487646293888155</v>
      </c>
      <c r="M9" s="8" t="s">
        <v>60</v>
      </c>
    </row>
    <row r="10" spans="1:13" s="8" customFormat="1" ht="15" customHeight="1" x14ac:dyDescent="0.3">
      <c r="A10" s="21"/>
      <c r="B10" s="20" t="s">
        <v>12</v>
      </c>
      <c r="C10" s="9" t="s">
        <v>30</v>
      </c>
      <c r="D10" s="5">
        <f>E10+F10</f>
        <v>72463</v>
      </c>
      <c r="E10" s="5">
        <v>68</v>
      </c>
      <c r="F10" s="6">
        <v>72395</v>
      </c>
      <c r="G10" s="5">
        <f t="shared" si="1"/>
        <v>73122</v>
      </c>
      <c r="H10" s="5">
        <v>61</v>
      </c>
      <c r="I10" s="6">
        <v>73061</v>
      </c>
      <c r="J10" s="7">
        <f t="shared" si="2"/>
        <v>-0.90123355488088697</v>
      </c>
      <c r="K10" s="7">
        <f t="shared" si="2"/>
        <v>11.475409836065564</v>
      </c>
      <c r="L10" s="7">
        <f t="shared" si="2"/>
        <v>-0.91156704671438993</v>
      </c>
      <c r="M10" s="8" t="s">
        <v>60</v>
      </c>
    </row>
    <row r="11" spans="1:13" s="8" customFormat="1" ht="15" customHeight="1" x14ac:dyDescent="0.3">
      <c r="A11" s="21"/>
      <c r="B11" s="21"/>
      <c r="C11" s="10" t="s">
        <v>31</v>
      </c>
      <c r="D11" s="5">
        <f t="shared" si="0"/>
        <v>66047</v>
      </c>
      <c r="E11" s="5">
        <v>51</v>
      </c>
      <c r="F11" s="6">
        <v>65996</v>
      </c>
      <c r="G11" s="5">
        <f t="shared" si="1"/>
        <v>70278</v>
      </c>
      <c r="H11" s="5">
        <v>43</v>
      </c>
      <c r="I11" s="6">
        <v>70235</v>
      </c>
      <c r="J11" s="7">
        <f t="shared" si="2"/>
        <v>-6.0203762201542439</v>
      </c>
      <c r="K11" s="7">
        <f t="shared" si="2"/>
        <v>18.604651162790709</v>
      </c>
      <c r="L11" s="7">
        <f t="shared" si="2"/>
        <v>-6.0354524097672062</v>
      </c>
      <c r="M11" s="8" t="s">
        <v>60</v>
      </c>
    </row>
    <row r="12" spans="1:13" s="8" customFormat="1" ht="15" customHeight="1" x14ac:dyDescent="0.3">
      <c r="A12" s="21"/>
      <c r="B12" s="21"/>
      <c r="C12" s="10" t="s">
        <v>32</v>
      </c>
      <c r="D12" s="5">
        <f t="shared" si="0"/>
        <v>19810</v>
      </c>
      <c r="E12" s="5">
        <v>42</v>
      </c>
      <c r="F12" s="6">
        <v>19768</v>
      </c>
      <c r="G12" s="5">
        <f t="shared" si="1"/>
        <v>17835</v>
      </c>
      <c r="H12" s="5">
        <v>64</v>
      </c>
      <c r="I12" s="6">
        <v>17771</v>
      </c>
      <c r="J12" s="7">
        <f t="shared" si="2"/>
        <v>11.073731426969434</v>
      </c>
      <c r="K12" s="7">
        <f t="shared" si="2"/>
        <v>-34.375</v>
      </c>
      <c r="L12" s="7">
        <f t="shared" si="2"/>
        <v>11.23740926228125</v>
      </c>
      <c r="M12" s="8" t="s">
        <v>60</v>
      </c>
    </row>
    <row r="13" spans="1:13" s="8" customFormat="1" ht="15" customHeight="1" x14ac:dyDescent="0.3">
      <c r="A13" s="21"/>
      <c r="B13" s="21"/>
      <c r="C13" s="10" t="s">
        <v>33</v>
      </c>
      <c r="D13" s="5">
        <f t="shared" si="0"/>
        <v>40302</v>
      </c>
      <c r="E13" s="5">
        <v>308</v>
      </c>
      <c r="F13" s="6">
        <v>39994</v>
      </c>
      <c r="G13" s="5">
        <f t="shared" si="1"/>
        <v>32949</v>
      </c>
      <c r="H13" s="5">
        <v>330</v>
      </c>
      <c r="I13" s="6">
        <v>32619</v>
      </c>
      <c r="J13" s="7">
        <f t="shared" si="2"/>
        <v>22.316307019939895</v>
      </c>
      <c r="K13" s="7">
        <f t="shared" si="2"/>
        <v>-6.6666666666666652</v>
      </c>
      <c r="L13" s="7">
        <f t="shared" si="2"/>
        <v>22.609522057696442</v>
      </c>
      <c r="M13" s="8" t="s">
        <v>60</v>
      </c>
    </row>
    <row r="14" spans="1:13" s="8" customFormat="1" ht="15" customHeight="1" x14ac:dyDescent="0.3">
      <c r="A14" s="21"/>
      <c r="B14" s="21"/>
      <c r="C14" s="10" t="s">
        <v>34</v>
      </c>
      <c r="D14" s="5">
        <f t="shared" si="0"/>
        <v>45064</v>
      </c>
      <c r="E14" s="5">
        <v>49</v>
      </c>
      <c r="F14" s="6">
        <v>45015</v>
      </c>
      <c r="G14" s="5">
        <f t="shared" si="1"/>
        <v>36664</v>
      </c>
      <c r="H14" s="5">
        <v>51</v>
      </c>
      <c r="I14" s="6">
        <v>36613</v>
      </c>
      <c r="J14" s="7">
        <f t="shared" si="2"/>
        <v>22.910757145974259</v>
      </c>
      <c r="K14" s="7">
        <f t="shared" si="2"/>
        <v>-3.9215686274509776</v>
      </c>
      <c r="L14" s="7">
        <f t="shared" si="2"/>
        <v>22.948133176740491</v>
      </c>
      <c r="M14" s="8" t="s">
        <v>60</v>
      </c>
    </row>
    <row r="15" spans="1:13" s="8" customFormat="1" ht="15" customHeight="1" x14ac:dyDescent="0.3">
      <c r="A15" s="21"/>
      <c r="B15" s="21"/>
      <c r="C15" s="10" t="s">
        <v>35</v>
      </c>
      <c r="D15" s="5">
        <f t="shared" si="0"/>
        <v>35400</v>
      </c>
      <c r="E15" s="5">
        <v>150</v>
      </c>
      <c r="F15" s="6">
        <v>35250</v>
      </c>
      <c r="G15" s="5">
        <f t="shared" si="1"/>
        <v>33680</v>
      </c>
      <c r="H15" s="5">
        <v>206</v>
      </c>
      <c r="I15" s="6">
        <v>33474</v>
      </c>
      <c r="J15" s="7">
        <f t="shared" si="2"/>
        <v>5.1068883610451365</v>
      </c>
      <c r="K15" s="7">
        <f t="shared" si="2"/>
        <v>-27.184466019417474</v>
      </c>
      <c r="L15" s="7">
        <f t="shared" si="2"/>
        <v>5.3056103244309094</v>
      </c>
      <c r="M15" s="8" t="s">
        <v>60</v>
      </c>
    </row>
    <row r="16" spans="1:13" s="8" customFormat="1" ht="15" customHeight="1" x14ac:dyDescent="0.3">
      <c r="A16" s="21"/>
      <c r="B16" s="21"/>
      <c r="C16" s="10" t="s">
        <v>36</v>
      </c>
      <c r="D16" s="5">
        <f t="shared" ref="D16:I16" si="3">D17-D10-D11-D12-D13-D14-D15</f>
        <v>3770</v>
      </c>
      <c r="E16" s="5">
        <f t="shared" si="3"/>
        <v>37</v>
      </c>
      <c r="F16" s="5">
        <f t="shared" si="3"/>
        <v>3733</v>
      </c>
      <c r="G16" s="5">
        <f t="shared" si="3"/>
        <v>3107</v>
      </c>
      <c r="H16" s="5">
        <f t="shared" si="3"/>
        <v>36</v>
      </c>
      <c r="I16" s="5">
        <f t="shared" si="3"/>
        <v>3071</v>
      </c>
      <c r="J16" s="7">
        <f t="shared" si="2"/>
        <v>21.338912133891206</v>
      </c>
      <c r="K16" s="7">
        <f t="shared" si="2"/>
        <v>2.7777777777777679</v>
      </c>
      <c r="L16" s="7">
        <f t="shared" si="2"/>
        <v>21.556496255291435</v>
      </c>
      <c r="M16" s="8" t="s">
        <v>60</v>
      </c>
    </row>
    <row r="17" spans="1:13" s="8" customFormat="1" ht="15" customHeight="1" x14ac:dyDescent="0.3">
      <c r="A17" s="21"/>
      <c r="B17" s="22"/>
      <c r="C17" s="10" t="s">
        <v>13</v>
      </c>
      <c r="D17" s="5">
        <f t="shared" si="0"/>
        <v>282856</v>
      </c>
      <c r="E17" s="5">
        <v>705</v>
      </c>
      <c r="F17" s="6">
        <v>282151</v>
      </c>
      <c r="G17" s="5">
        <f t="shared" si="1"/>
        <v>267635</v>
      </c>
      <c r="H17" s="5">
        <v>791</v>
      </c>
      <c r="I17" s="6">
        <v>266844</v>
      </c>
      <c r="J17" s="7">
        <f t="shared" si="2"/>
        <v>5.6872232704989978</v>
      </c>
      <c r="K17" s="7">
        <f t="shared" si="2"/>
        <v>-10.872313527180788</v>
      </c>
      <c r="L17" s="7">
        <f t="shared" si="2"/>
        <v>5.7363103536148374</v>
      </c>
      <c r="M17" s="8" t="s">
        <v>60</v>
      </c>
    </row>
    <row r="18" spans="1:13" s="8" customFormat="1" ht="15" customHeight="1" x14ac:dyDescent="0.3">
      <c r="A18" s="21"/>
      <c r="B18" s="19" t="s">
        <v>14</v>
      </c>
      <c r="C18" s="18"/>
      <c r="D18" s="5">
        <f t="shared" ref="D18:I18" si="4">D19-D4-D5-D6-D7-D8-D9-D17</f>
        <v>1769</v>
      </c>
      <c r="E18" s="5">
        <f t="shared" si="4"/>
        <v>5</v>
      </c>
      <c r="F18" s="5">
        <f t="shared" si="4"/>
        <v>1764</v>
      </c>
      <c r="G18" s="5">
        <f t="shared" si="4"/>
        <v>1322</v>
      </c>
      <c r="H18" s="5">
        <f t="shared" si="4"/>
        <v>5</v>
      </c>
      <c r="I18" s="5">
        <f t="shared" si="4"/>
        <v>1317</v>
      </c>
      <c r="J18" s="7">
        <f t="shared" si="2"/>
        <v>33.812405446293489</v>
      </c>
      <c r="K18" s="7">
        <f t="shared" si="2"/>
        <v>0</v>
      </c>
      <c r="L18" s="7">
        <f t="shared" si="2"/>
        <v>33.940774487471529</v>
      </c>
      <c r="M18" s="8" t="s">
        <v>60</v>
      </c>
    </row>
    <row r="19" spans="1:13" s="8" customFormat="1" ht="15" customHeight="1" x14ac:dyDescent="0.3">
      <c r="A19" s="22"/>
      <c r="B19" s="19" t="s">
        <v>15</v>
      </c>
      <c r="C19" s="18"/>
      <c r="D19" s="5">
        <f t="shared" si="0"/>
        <v>998968</v>
      </c>
      <c r="E19" s="5">
        <v>385611</v>
      </c>
      <c r="F19" s="6">
        <v>613357</v>
      </c>
      <c r="G19" s="5">
        <f t="shared" si="1"/>
        <v>999557</v>
      </c>
      <c r="H19" s="5">
        <v>408817</v>
      </c>
      <c r="I19" s="6">
        <v>590740</v>
      </c>
      <c r="J19" s="7">
        <f t="shared" si="2"/>
        <v>-5.892610426418976E-2</v>
      </c>
      <c r="K19" s="7">
        <f t="shared" si="2"/>
        <v>-5.6763784284900147</v>
      </c>
      <c r="L19" s="7">
        <f t="shared" si="2"/>
        <v>3.8285878728374634</v>
      </c>
      <c r="M19" s="8" t="s">
        <v>60</v>
      </c>
    </row>
    <row r="20" spans="1:13" s="8" customFormat="1" ht="15" customHeight="1" x14ac:dyDescent="0.3">
      <c r="A20" s="20" t="s">
        <v>16</v>
      </c>
      <c r="B20" s="19" t="s">
        <v>37</v>
      </c>
      <c r="C20" s="18"/>
      <c r="D20" s="5">
        <f t="shared" si="0"/>
        <v>12836</v>
      </c>
      <c r="E20" s="5">
        <v>34</v>
      </c>
      <c r="F20" s="6">
        <v>12802</v>
      </c>
      <c r="G20" s="5">
        <f t="shared" si="1"/>
        <v>12311</v>
      </c>
      <c r="H20" s="5">
        <v>32</v>
      </c>
      <c r="I20" s="6">
        <v>12279</v>
      </c>
      <c r="J20" s="7">
        <f t="shared" si="2"/>
        <v>4.2644789212898937</v>
      </c>
      <c r="K20" s="7">
        <f t="shared" si="2"/>
        <v>6.25</v>
      </c>
      <c r="L20" s="7">
        <f t="shared" si="2"/>
        <v>4.259304503624084</v>
      </c>
      <c r="M20" s="8" t="s">
        <v>60</v>
      </c>
    </row>
    <row r="21" spans="1:13" s="8" customFormat="1" ht="15" customHeight="1" x14ac:dyDescent="0.3">
      <c r="A21" s="21"/>
      <c r="B21" s="19" t="s">
        <v>38</v>
      </c>
      <c r="C21" s="18"/>
      <c r="D21" s="5">
        <f t="shared" si="0"/>
        <v>61918</v>
      </c>
      <c r="E21" s="5">
        <v>465</v>
      </c>
      <c r="F21" s="6">
        <v>61453</v>
      </c>
      <c r="G21" s="5">
        <f t="shared" si="1"/>
        <v>56773</v>
      </c>
      <c r="H21" s="5">
        <v>450</v>
      </c>
      <c r="I21" s="6">
        <v>56323</v>
      </c>
      <c r="J21" s="7">
        <f t="shared" si="2"/>
        <v>9.0624064255896197</v>
      </c>
      <c r="K21" s="7">
        <f t="shared" si="2"/>
        <v>3.3333333333333437</v>
      </c>
      <c r="L21" s="7">
        <f t="shared" si="2"/>
        <v>9.1081796069101486</v>
      </c>
      <c r="M21" s="8" t="s">
        <v>60</v>
      </c>
    </row>
    <row r="22" spans="1:13" s="8" customFormat="1" ht="15" customHeight="1" x14ac:dyDescent="0.3">
      <c r="A22" s="21"/>
      <c r="B22" s="19" t="s">
        <v>39</v>
      </c>
      <c r="C22" s="18"/>
      <c r="D22" s="5">
        <f t="shared" si="0"/>
        <v>498</v>
      </c>
      <c r="E22" s="5">
        <v>5</v>
      </c>
      <c r="F22" s="6">
        <v>493</v>
      </c>
      <c r="G22" s="5">
        <f t="shared" si="1"/>
        <v>249</v>
      </c>
      <c r="H22" s="5">
        <v>3</v>
      </c>
      <c r="I22" s="6">
        <v>246</v>
      </c>
      <c r="J22" s="7">
        <f t="shared" si="2"/>
        <v>100</v>
      </c>
      <c r="K22" s="7">
        <f t="shared" si="2"/>
        <v>66.666666666666671</v>
      </c>
      <c r="L22" s="7">
        <f t="shared" si="2"/>
        <v>100.40650406504064</v>
      </c>
      <c r="M22" s="8" t="s">
        <v>60</v>
      </c>
    </row>
    <row r="23" spans="1:13" s="8" customFormat="1" ht="15" customHeight="1" x14ac:dyDescent="0.3">
      <c r="A23" s="21"/>
      <c r="B23" s="19" t="s">
        <v>40</v>
      </c>
      <c r="C23" s="18"/>
      <c r="D23" s="5">
        <f t="shared" si="0"/>
        <v>426</v>
      </c>
      <c r="E23" s="5">
        <v>73</v>
      </c>
      <c r="F23" s="6">
        <v>353</v>
      </c>
      <c r="G23" s="5">
        <f t="shared" si="1"/>
        <v>432</v>
      </c>
      <c r="H23" s="5">
        <v>53</v>
      </c>
      <c r="I23" s="6">
        <v>379</v>
      </c>
      <c r="J23" s="7">
        <f t="shared" si="2"/>
        <v>-1.388888888888884</v>
      </c>
      <c r="K23" s="7">
        <f t="shared" si="2"/>
        <v>37.735849056603769</v>
      </c>
      <c r="L23" s="7">
        <f t="shared" si="2"/>
        <v>-6.8601583113456428</v>
      </c>
      <c r="M23" s="8" t="s">
        <v>60</v>
      </c>
    </row>
    <row r="24" spans="1:13" s="8" customFormat="1" ht="15" customHeight="1" x14ac:dyDescent="0.3">
      <c r="A24" s="21"/>
      <c r="B24" s="19" t="s">
        <v>41</v>
      </c>
      <c r="C24" s="18"/>
      <c r="D24" s="5">
        <f t="shared" si="0"/>
        <v>126</v>
      </c>
      <c r="E24" s="5">
        <v>52</v>
      </c>
      <c r="F24" s="6">
        <v>74</v>
      </c>
      <c r="G24" s="5">
        <f t="shared" si="1"/>
        <v>137</v>
      </c>
      <c r="H24" s="5">
        <v>38</v>
      </c>
      <c r="I24" s="6">
        <v>99</v>
      </c>
      <c r="J24" s="7">
        <f t="shared" si="2"/>
        <v>-8.0291970802919721</v>
      </c>
      <c r="K24" s="7">
        <f t="shared" si="2"/>
        <v>36.842105263157897</v>
      </c>
      <c r="L24" s="7">
        <f t="shared" si="2"/>
        <v>-25.252525252525249</v>
      </c>
      <c r="M24" s="8" t="s">
        <v>60</v>
      </c>
    </row>
    <row r="25" spans="1:13" s="8" customFormat="1" ht="15" customHeight="1" x14ac:dyDescent="0.3">
      <c r="A25" s="21"/>
      <c r="B25" s="19" t="s">
        <v>17</v>
      </c>
      <c r="C25" s="18"/>
      <c r="D25" s="5">
        <f t="shared" ref="D25:I25" si="5">D26-D20-D21-D22-D23-D24</f>
        <v>851</v>
      </c>
      <c r="E25" s="5">
        <f t="shared" si="5"/>
        <v>37</v>
      </c>
      <c r="F25" s="5">
        <f t="shared" si="5"/>
        <v>814</v>
      </c>
      <c r="G25" s="5">
        <f t="shared" si="5"/>
        <v>758</v>
      </c>
      <c r="H25" s="5">
        <f t="shared" si="5"/>
        <v>39</v>
      </c>
      <c r="I25" s="5">
        <f t="shared" si="5"/>
        <v>719</v>
      </c>
      <c r="J25" s="7">
        <f t="shared" si="2"/>
        <v>12.269129287598934</v>
      </c>
      <c r="K25" s="7">
        <f t="shared" si="2"/>
        <v>-5.1282051282051322</v>
      </c>
      <c r="L25" s="7">
        <f t="shared" si="2"/>
        <v>13.212795549374135</v>
      </c>
      <c r="M25" s="8" t="s">
        <v>60</v>
      </c>
    </row>
    <row r="26" spans="1:13" s="8" customFormat="1" ht="15" customHeight="1" x14ac:dyDescent="0.3">
      <c r="A26" s="22"/>
      <c r="B26" s="19" t="s">
        <v>18</v>
      </c>
      <c r="C26" s="18"/>
      <c r="D26" s="5">
        <f t="shared" si="0"/>
        <v>76655</v>
      </c>
      <c r="E26" s="5">
        <v>666</v>
      </c>
      <c r="F26" s="6">
        <v>75989</v>
      </c>
      <c r="G26" s="5">
        <f t="shared" si="1"/>
        <v>70660</v>
      </c>
      <c r="H26" s="5">
        <v>615</v>
      </c>
      <c r="I26" s="6">
        <v>70045</v>
      </c>
      <c r="J26" s="7">
        <f t="shared" si="2"/>
        <v>8.4842909708463097</v>
      </c>
      <c r="K26" s="7">
        <f t="shared" si="2"/>
        <v>8.2926829268292757</v>
      </c>
      <c r="L26" s="7">
        <f t="shared" si="2"/>
        <v>8.4859733028767259</v>
      </c>
      <c r="M26" s="8" t="s">
        <v>60</v>
      </c>
    </row>
    <row r="27" spans="1:13" s="8" customFormat="1" ht="15" customHeight="1" x14ac:dyDescent="0.3">
      <c r="A27" s="20" t="s">
        <v>19</v>
      </c>
      <c r="B27" s="19" t="s">
        <v>42</v>
      </c>
      <c r="C27" s="18"/>
      <c r="D27" s="5">
        <f t="shared" si="0"/>
        <v>636</v>
      </c>
      <c r="E27" s="5">
        <v>0</v>
      </c>
      <c r="F27" s="6">
        <v>636</v>
      </c>
      <c r="G27" s="5">
        <f t="shared" si="1"/>
        <v>589</v>
      </c>
      <c r="H27" s="5">
        <v>3</v>
      </c>
      <c r="I27" s="6">
        <v>586</v>
      </c>
      <c r="J27" s="7">
        <f t="shared" si="2"/>
        <v>7.9796264855687582</v>
      </c>
      <c r="K27" s="7">
        <f t="shared" si="2"/>
        <v>-100</v>
      </c>
      <c r="L27" s="7">
        <f t="shared" si="2"/>
        <v>8.5324232081911191</v>
      </c>
      <c r="M27" s="8" t="s">
        <v>60</v>
      </c>
    </row>
    <row r="28" spans="1:13" s="8" customFormat="1" ht="15" customHeight="1" x14ac:dyDescent="0.3">
      <c r="A28" s="21"/>
      <c r="B28" s="19" t="s">
        <v>43</v>
      </c>
      <c r="C28" s="18"/>
      <c r="D28" s="5">
        <f t="shared" si="0"/>
        <v>4395</v>
      </c>
      <c r="E28" s="5">
        <v>7</v>
      </c>
      <c r="F28" s="6">
        <v>4388</v>
      </c>
      <c r="G28" s="5">
        <f t="shared" si="1"/>
        <v>3858</v>
      </c>
      <c r="H28" s="5">
        <v>8</v>
      </c>
      <c r="I28" s="6">
        <v>3850</v>
      </c>
      <c r="J28" s="7">
        <f t="shared" si="2"/>
        <v>13.919129082426117</v>
      </c>
      <c r="K28" s="7">
        <f t="shared" si="2"/>
        <v>-12.5</v>
      </c>
      <c r="L28" s="7">
        <f t="shared" si="2"/>
        <v>13.974025974025972</v>
      </c>
      <c r="M28" s="8" t="s">
        <v>60</v>
      </c>
    </row>
    <row r="29" spans="1:13" s="8" customFormat="1" ht="15" customHeight="1" x14ac:dyDescent="0.3">
      <c r="A29" s="21"/>
      <c r="B29" s="19" t="s">
        <v>44</v>
      </c>
      <c r="C29" s="18"/>
      <c r="D29" s="5">
        <f t="shared" si="0"/>
        <v>4981</v>
      </c>
      <c r="E29" s="5">
        <v>15</v>
      </c>
      <c r="F29" s="6">
        <v>4966</v>
      </c>
      <c r="G29" s="5">
        <f t="shared" si="1"/>
        <v>4777</v>
      </c>
      <c r="H29" s="5">
        <v>12</v>
      </c>
      <c r="I29" s="6">
        <v>4765</v>
      </c>
      <c r="J29" s="7">
        <f t="shared" si="2"/>
        <v>4.2704626334519658</v>
      </c>
      <c r="K29" s="7">
        <f t="shared" si="2"/>
        <v>25</v>
      </c>
      <c r="L29" s="7">
        <f t="shared" si="2"/>
        <v>4.2182581322140589</v>
      </c>
      <c r="M29" s="8" t="s">
        <v>60</v>
      </c>
    </row>
    <row r="30" spans="1:13" s="8" customFormat="1" ht="15" customHeight="1" x14ac:dyDescent="0.3">
      <c r="A30" s="21"/>
      <c r="B30" s="19" t="s">
        <v>45</v>
      </c>
      <c r="C30" s="18"/>
      <c r="D30" s="5">
        <f t="shared" si="0"/>
        <v>1618</v>
      </c>
      <c r="E30" s="5">
        <v>1</v>
      </c>
      <c r="F30" s="6">
        <v>1617</v>
      </c>
      <c r="G30" s="5">
        <f t="shared" si="1"/>
        <v>1539</v>
      </c>
      <c r="H30" s="5">
        <v>0</v>
      </c>
      <c r="I30" s="6">
        <v>1539</v>
      </c>
      <c r="J30" s="7">
        <f t="shared" si="2"/>
        <v>5.1332033788174192</v>
      </c>
      <c r="K30" s="7" t="str">
        <f t="shared" si="2"/>
        <v>-</v>
      </c>
      <c r="L30" s="7">
        <f t="shared" si="2"/>
        <v>5.0682261208577106</v>
      </c>
      <c r="M30" s="8" t="s">
        <v>60</v>
      </c>
    </row>
    <row r="31" spans="1:13" s="8" customFormat="1" ht="15" customHeight="1" x14ac:dyDescent="0.3">
      <c r="A31" s="21"/>
      <c r="B31" s="19" t="s">
        <v>46</v>
      </c>
      <c r="C31" s="18"/>
      <c r="D31" s="5">
        <f t="shared" si="0"/>
        <v>2166</v>
      </c>
      <c r="E31" s="5">
        <v>4</v>
      </c>
      <c r="F31" s="6">
        <v>2162</v>
      </c>
      <c r="G31" s="5">
        <f t="shared" si="1"/>
        <v>2152</v>
      </c>
      <c r="H31" s="5">
        <v>7</v>
      </c>
      <c r="I31" s="6">
        <v>2145</v>
      </c>
      <c r="J31" s="7">
        <f t="shared" si="2"/>
        <v>0.65055762081784874</v>
      </c>
      <c r="K31" s="7">
        <f t="shared" si="2"/>
        <v>-42.857142857142861</v>
      </c>
      <c r="L31" s="7">
        <f t="shared" si="2"/>
        <v>0.79254079254078569</v>
      </c>
      <c r="M31" s="8" t="s">
        <v>60</v>
      </c>
    </row>
    <row r="32" spans="1:13" s="8" customFormat="1" ht="15" customHeight="1" x14ac:dyDescent="0.3">
      <c r="A32" s="21"/>
      <c r="B32" s="19" t="s">
        <v>47</v>
      </c>
      <c r="C32" s="18"/>
      <c r="D32" s="5">
        <f t="shared" si="0"/>
        <v>968</v>
      </c>
      <c r="E32" s="5">
        <v>7</v>
      </c>
      <c r="F32" s="6">
        <v>961</v>
      </c>
      <c r="G32" s="5">
        <f t="shared" si="1"/>
        <v>826</v>
      </c>
      <c r="H32" s="5">
        <v>2</v>
      </c>
      <c r="I32" s="6">
        <v>824</v>
      </c>
      <c r="J32" s="7">
        <f t="shared" si="2"/>
        <v>17.191283292978209</v>
      </c>
      <c r="K32" s="7">
        <f t="shared" si="2"/>
        <v>250</v>
      </c>
      <c r="L32" s="7">
        <f t="shared" si="2"/>
        <v>16.626213592233018</v>
      </c>
      <c r="M32" s="8" t="s">
        <v>60</v>
      </c>
    </row>
    <row r="33" spans="1:13" s="8" customFormat="1" ht="15" customHeight="1" x14ac:dyDescent="0.3">
      <c r="A33" s="21"/>
      <c r="B33" s="19" t="s">
        <v>48</v>
      </c>
      <c r="C33" s="18"/>
      <c r="D33" s="5">
        <f t="shared" si="0"/>
        <v>1080</v>
      </c>
      <c r="E33" s="5">
        <v>3</v>
      </c>
      <c r="F33" s="6">
        <v>1077</v>
      </c>
      <c r="G33" s="5">
        <f t="shared" si="1"/>
        <v>810</v>
      </c>
      <c r="H33" s="5">
        <v>3</v>
      </c>
      <c r="I33" s="6">
        <v>807</v>
      </c>
      <c r="J33" s="7">
        <f t="shared" si="2"/>
        <v>33.333333333333329</v>
      </c>
      <c r="K33" s="7">
        <f t="shared" si="2"/>
        <v>0</v>
      </c>
      <c r="L33" s="7">
        <f t="shared" si="2"/>
        <v>33.457249070631967</v>
      </c>
      <c r="M33" s="8" t="s">
        <v>60</v>
      </c>
    </row>
    <row r="34" spans="1:13" s="8" customFormat="1" ht="15" customHeight="1" x14ac:dyDescent="0.3">
      <c r="A34" s="21"/>
      <c r="B34" s="19" t="s">
        <v>49</v>
      </c>
      <c r="C34" s="18"/>
      <c r="D34" s="5">
        <f t="shared" si="0"/>
        <v>5996</v>
      </c>
      <c r="E34" s="5">
        <v>18</v>
      </c>
      <c r="F34" s="6">
        <v>5978</v>
      </c>
      <c r="G34" s="5">
        <f t="shared" si="1"/>
        <v>5220</v>
      </c>
      <c r="H34" s="5">
        <v>19</v>
      </c>
      <c r="I34" s="6">
        <v>5201</v>
      </c>
      <c r="J34" s="7">
        <f t="shared" si="2"/>
        <v>14.865900383141772</v>
      </c>
      <c r="K34" s="7">
        <f t="shared" si="2"/>
        <v>-5.2631578947368478</v>
      </c>
      <c r="L34" s="7">
        <f t="shared" si="2"/>
        <v>14.939434724091516</v>
      </c>
      <c r="M34" s="8" t="s">
        <v>60</v>
      </c>
    </row>
    <row r="35" spans="1:13" s="8" customFormat="1" ht="15" customHeight="1" x14ac:dyDescent="0.3">
      <c r="A35" s="21"/>
      <c r="B35" s="19" t="s">
        <v>50</v>
      </c>
      <c r="C35" s="18"/>
      <c r="D35" s="5">
        <f t="shared" si="0"/>
        <v>836</v>
      </c>
      <c r="E35" s="5">
        <v>2</v>
      </c>
      <c r="F35" s="6">
        <v>834</v>
      </c>
      <c r="G35" s="5">
        <f t="shared" si="1"/>
        <v>651</v>
      </c>
      <c r="H35" s="5">
        <v>0</v>
      </c>
      <c r="I35" s="6">
        <v>651</v>
      </c>
      <c r="J35" s="7">
        <f t="shared" si="2"/>
        <v>28.41781874039939</v>
      </c>
      <c r="K35" s="7" t="str">
        <f t="shared" si="2"/>
        <v>-</v>
      </c>
      <c r="L35" s="7">
        <f t="shared" si="2"/>
        <v>28.110599078341014</v>
      </c>
      <c r="M35" s="8" t="s">
        <v>60</v>
      </c>
    </row>
    <row r="36" spans="1:13" s="8" customFormat="1" ht="15" customHeight="1" x14ac:dyDescent="0.3">
      <c r="A36" s="21"/>
      <c r="B36" s="19" t="s">
        <v>51</v>
      </c>
      <c r="C36" s="18"/>
      <c r="D36" s="5">
        <f t="shared" si="0"/>
        <v>155</v>
      </c>
      <c r="E36" s="5">
        <v>0</v>
      </c>
      <c r="F36" s="6">
        <v>155</v>
      </c>
      <c r="G36" s="5">
        <f t="shared" si="1"/>
        <v>144</v>
      </c>
      <c r="H36" s="5">
        <v>0</v>
      </c>
      <c r="I36" s="6">
        <v>144</v>
      </c>
      <c r="J36" s="7">
        <f t="shared" si="2"/>
        <v>7.638888888888884</v>
      </c>
      <c r="K36" s="7" t="str">
        <f t="shared" si="2"/>
        <v>-</v>
      </c>
      <c r="L36" s="7">
        <f t="shared" si="2"/>
        <v>7.638888888888884</v>
      </c>
      <c r="M36" s="8" t="s">
        <v>60</v>
      </c>
    </row>
    <row r="37" spans="1:13" s="8" customFormat="1" ht="15" customHeight="1" x14ac:dyDescent="0.3">
      <c r="A37" s="21"/>
      <c r="B37" s="19" t="s">
        <v>52</v>
      </c>
      <c r="C37" s="18"/>
      <c r="D37" s="5">
        <f t="shared" si="0"/>
        <v>878</v>
      </c>
      <c r="E37" s="5">
        <v>2</v>
      </c>
      <c r="F37" s="6">
        <v>876</v>
      </c>
      <c r="G37" s="5">
        <f t="shared" si="1"/>
        <v>734</v>
      </c>
      <c r="H37" s="5">
        <v>1</v>
      </c>
      <c r="I37" s="6">
        <v>733</v>
      </c>
      <c r="J37" s="7">
        <f t="shared" si="2"/>
        <v>19.618528610354225</v>
      </c>
      <c r="K37" s="7">
        <f t="shared" si="2"/>
        <v>100</v>
      </c>
      <c r="L37" s="7">
        <f t="shared" si="2"/>
        <v>19.508867667121411</v>
      </c>
      <c r="M37" s="8" t="s">
        <v>60</v>
      </c>
    </row>
    <row r="38" spans="1:13" s="8" customFormat="1" ht="15" customHeight="1" x14ac:dyDescent="0.3">
      <c r="A38" s="21"/>
      <c r="B38" s="19" t="s">
        <v>53</v>
      </c>
      <c r="C38" s="18"/>
      <c r="D38" s="5">
        <f t="shared" si="0"/>
        <v>1181</v>
      </c>
      <c r="E38" s="5">
        <v>2</v>
      </c>
      <c r="F38" s="6">
        <v>1179</v>
      </c>
      <c r="G38" s="5">
        <f t="shared" si="1"/>
        <v>562</v>
      </c>
      <c r="H38" s="5">
        <v>1</v>
      </c>
      <c r="I38" s="6">
        <v>561</v>
      </c>
      <c r="J38" s="7">
        <f t="shared" si="2"/>
        <v>110.14234875444839</v>
      </c>
      <c r="K38" s="7">
        <f t="shared" si="2"/>
        <v>100</v>
      </c>
      <c r="L38" s="7">
        <f t="shared" si="2"/>
        <v>110.16042780748663</v>
      </c>
      <c r="M38" s="8" t="s">
        <v>60</v>
      </c>
    </row>
    <row r="39" spans="1:13" s="8" customFormat="1" ht="15" customHeight="1" x14ac:dyDescent="0.3">
      <c r="A39" s="21"/>
      <c r="B39" s="19" t="s">
        <v>20</v>
      </c>
      <c r="C39" s="18"/>
      <c r="D39" s="5">
        <f t="shared" ref="D39:I39" si="6">D40-D27-D28-D29-D30-D31-D32-D33-D34-D35-D36-D37-D38</f>
        <v>4508</v>
      </c>
      <c r="E39" s="5">
        <f t="shared" si="6"/>
        <v>1</v>
      </c>
      <c r="F39" s="5">
        <f t="shared" si="6"/>
        <v>4507</v>
      </c>
      <c r="G39" s="5">
        <f t="shared" si="6"/>
        <v>3757</v>
      </c>
      <c r="H39" s="5">
        <f t="shared" si="6"/>
        <v>5</v>
      </c>
      <c r="I39" s="5">
        <f t="shared" si="6"/>
        <v>3752</v>
      </c>
      <c r="J39" s="7">
        <f t="shared" si="2"/>
        <v>19.989353207346294</v>
      </c>
      <c r="K39" s="7">
        <f t="shared" si="2"/>
        <v>-80</v>
      </c>
      <c r="L39" s="7">
        <f t="shared" si="2"/>
        <v>20.122601279317685</v>
      </c>
      <c r="M39" s="8" t="s">
        <v>60</v>
      </c>
    </row>
    <row r="40" spans="1:13" s="8" customFormat="1" ht="15" customHeight="1" x14ac:dyDescent="0.3">
      <c r="A40" s="22"/>
      <c r="B40" s="19" t="s">
        <v>21</v>
      </c>
      <c r="C40" s="18"/>
      <c r="D40" s="5">
        <f t="shared" si="0"/>
        <v>29398</v>
      </c>
      <c r="E40" s="5">
        <v>62</v>
      </c>
      <c r="F40" s="6">
        <v>29336</v>
      </c>
      <c r="G40" s="5">
        <f t="shared" si="1"/>
        <v>25619</v>
      </c>
      <c r="H40" s="5">
        <v>61</v>
      </c>
      <c r="I40" s="6">
        <v>25558</v>
      </c>
      <c r="J40" s="7">
        <f t="shared" si="2"/>
        <v>14.750770912213596</v>
      </c>
      <c r="K40" s="7">
        <f t="shared" si="2"/>
        <v>1.6393442622950838</v>
      </c>
      <c r="L40" s="7">
        <f t="shared" si="2"/>
        <v>14.782064324282018</v>
      </c>
      <c r="M40" s="8" t="s">
        <v>60</v>
      </c>
    </row>
    <row r="41" spans="1:13" s="8" customFormat="1" ht="15" customHeight="1" x14ac:dyDescent="0.3">
      <c r="A41" s="20" t="s">
        <v>22</v>
      </c>
      <c r="B41" s="19" t="s">
        <v>54</v>
      </c>
      <c r="C41" s="18"/>
      <c r="D41" s="5">
        <f t="shared" si="0"/>
        <v>15849</v>
      </c>
      <c r="E41" s="5">
        <v>64</v>
      </c>
      <c r="F41" s="6">
        <v>15785</v>
      </c>
      <c r="G41" s="5">
        <f t="shared" si="1"/>
        <v>13095</v>
      </c>
      <c r="H41" s="5">
        <v>58</v>
      </c>
      <c r="I41" s="6">
        <v>13037</v>
      </c>
      <c r="J41" s="7">
        <f t="shared" si="2"/>
        <v>21.030927835051539</v>
      </c>
      <c r="K41" s="7">
        <f t="shared" si="2"/>
        <v>10.344827586206895</v>
      </c>
      <c r="L41" s="7">
        <f t="shared" si="2"/>
        <v>21.078468972923226</v>
      </c>
      <c r="M41" s="8" t="s">
        <v>60</v>
      </c>
    </row>
    <row r="42" spans="1:13" s="8" customFormat="1" ht="15" customHeight="1" x14ac:dyDescent="0.3">
      <c r="A42" s="21"/>
      <c r="B42" s="19" t="s">
        <v>55</v>
      </c>
      <c r="C42" s="18"/>
      <c r="D42" s="5">
        <f t="shared" si="0"/>
        <v>2740</v>
      </c>
      <c r="E42" s="5">
        <v>16</v>
      </c>
      <c r="F42" s="6">
        <v>2724</v>
      </c>
      <c r="G42" s="5">
        <f t="shared" si="1"/>
        <v>1878</v>
      </c>
      <c r="H42" s="5">
        <v>9</v>
      </c>
      <c r="I42" s="6">
        <v>1869</v>
      </c>
      <c r="J42" s="7">
        <f t="shared" si="2"/>
        <v>45.899893503727363</v>
      </c>
      <c r="K42" s="7">
        <f t="shared" si="2"/>
        <v>77.777777777777771</v>
      </c>
      <c r="L42" s="7">
        <f t="shared" si="2"/>
        <v>45.746388443017658</v>
      </c>
      <c r="M42" s="8" t="s">
        <v>60</v>
      </c>
    </row>
    <row r="43" spans="1:13" s="8" customFormat="1" ht="15" customHeight="1" x14ac:dyDescent="0.3">
      <c r="A43" s="21"/>
      <c r="B43" s="19" t="s">
        <v>23</v>
      </c>
      <c r="C43" s="18"/>
      <c r="D43" s="5">
        <f t="shared" ref="D43:I43" si="7">D44-D41-D42</f>
        <v>181</v>
      </c>
      <c r="E43" s="5">
        <f t="shared" si="7"/>
        <v>4</v>
      </c>
      <c r="F43" s="5">
        <f t="shared" si="7"/>
        <v>177</v>
      </c>
      <c r="G43" s="5">
        <f t="shared" si="7"/>
        <v>236</v>
      </c>
      <c r="H43" s="5">
        <f t="shared" si="7"/>
        <v>6</v>
      </c>
      <c r="I43" s="5">
        <f t="shared" si="7"/>
        <v>230</v>
      </c>
      <c r="J43" s="7">
        <f t="shared" si="2"/>
        <v>-23.305084745762716</v>
      </c>
      <c r="K43" s="7">
        <f t="shared" si="2"/>
        <v>-33.333333333333336</v>
      </c>
      <c r="L43" s="7">
        <f t="shared" si="2"/>
        <v>-23.043478260869566</v>
      </c>
      <c r="M43" s="8" t="s">
        <v>60</v>
      </c>
    </row>
    <row r="44" spans="1:13" s="8" customFormat="1" ht="15" customHeight="1" x14ac:dyDescent="0.3">
      <c r="A44" s="22"/>
      <c r="B44" s="19" t="s">
        <v>24</v>
      </c>
      <c r="C44" s="18"/>
      <c r="D44" s="5">
        <f t="shared" si="0"/>
        <v>18770</v>
      </c>
      <c r="E44" s="5">
        <v>84</v>
      </c>
      <c r="F44" s="6">
        <v>18686</v>
      </c>
      <c r="G44" s="5">
        <f t="shared" si="1"/>
        <v>15209</v>
      </c>
      <c r="H44" s="5">
        <v>73</v>
      </c>
      <c r="I44" s="6">
        <v>15136</v>
      </c>
      <c r="J44" s="7">
        <f t="shared" si="2"/>
        <v>23.413768163587356</v>
      </c>
      <c r="K44" s="7">
        <f t="shared" si="2"/>
        <v>15.068493150684926</v>
      </c>
      <c r="L44" s="7">
        <f t="shared" si="2"/>
        <v>23.454016913319229</v>
      </c>
      <c r="M44" s="8" t="s">
        <v>60</v>
      </c>
    </row>
    <row r="45" spans="1:13" s="8" customFormat="1" ht="20.25" customHeight="1" x14ac:dyDescent="0.3">
      <c r="A45" s="20" t="s">
        <v>25</v>
      </c>
      <c r="B45" s="19" t="s">
        <v>56</v>
      </c>
      <c r="C45" s="18"/>
      <c r="D45" s="5">
        <f t="shared" si="0"/>
        <v>599</v>
      </c>
      <c r="E45" s="5">
        <v>37</v>
      </c>
      <c r="F45" s="6">
        <v>562</v>
      </c>
      <c r="G45" s="5">
        <f t="shared" si="1"/>
        <v>567</v>
      </c>
      <c r="H45" s="5">
        <v>51</v>
      </c>
      <c r="I45" s="6">
        <v>516</v>
      </c>
      <c r="J45" s="7">
        <f t="shared" si="2"/>
        <v>5.6437389770723101</v>
      </c>
      <c r="K45" s="7">
        <f t="shared" si="2"/>
        <v>-27.450980392156865</v>
      </c>
      <c r="L45" s="7">
        <f t="shared" si="2"/>
        <v>8.9147286821705372</v>
      </c>
      <c r="M45" s="8" t="s">
        <v>60</v>
      </c>
    </row>
    <row r="46" spans="1:13" s="8" customFormat="1" ht="17.25" customHeight="1" x14ac:dyDescent="0.3">
      <c r="A46" s="21"/>
      <c r="B46" s="19" t="s">
        <v>26</v>
      </c>
      <c r="C46" s="18"/>
      <c r="D46" s="5">
        <f t="shared" ref="D46:I46" si="8">D47-D45</f>
        <v>569</v>
      </c>
      <c r="E46" s="5">
        <f t="shared" si="8"/>
        <v>11</v>
      </c>
      <c r="F46" s="5">
        <f t="shared" si="8"/>
        <v>558</v>
      </c>
      <c r="G46" s="5">
        <f t="shared" si="8"/>
        <v>441</v>
      </c>
      <c r="H46" s="5">
        <f t="shared" si="8"/>
        <v>6</v>
      </c>
      <c r="I46" s="5">
        <f t="shared" si="8"/>
        <v>435</v>
      </c>
      <c r="J46" s="7">
        <f t="shared" si="2"/>
        <v>29.024943310657591</v>
      </c>
      <c r="K46" s="7">
        <f t="shared" si="2"/>
        <v>83.333333333333329</v>
      </c>
      <c r="L46" s="7">
        <f t="shared" si="2"/>
        <v>28.275862068965509</v>
      </c>
      <c r="M46" s="8" t="s">
        <v>60</v>
      </c>
    </row>
    <row r="47" spans="1:13" s="8" customFormat="1" ht="19.5" customHeight="1" x14ac:dyDescent="0.3">
      <c r="A47" s="22"/>
      <c r="B47" s="23" t="s">
        <v>27</v>
      </c>
      <c r="C47" s="24"/>
      <c r="D47" s="5">
        <f t="shared" si="0"/>
        <v>1168</v>
      </c>
      <c r="E47" s="5">
        <v>48</v>
      </c>
      <c r="F47" s="6">
        <v>1120</v>
      </c>
      <c r="G47" s="5">
        <f t="shared" si="1"/>
        <v>1008</v>
      </c>
      <c r="H47" s="5">
        <v>57</v>
      </c>
      <c r="I47" s="6">
        <v>951</v>
      </c>
      <c r="J47" s="7">
        <f t="shared" si="2"/>
        <v>15.873015873015884</v>
      </c>
      <c r="K47" s="7">
        <f t="shared" si="2"/>
        <v>-15.789473684210531</v>
      </c>
      <c r="L47" s="7">
        <f t="shared" si="2"/>
        <v>17.770767613038906</v>
      </c>
      <c r="M47" s="8" t="s">
        <v>60</v>
      </c>
    </row>
    <row r="48" spans="1:13" s="8" customFormat="1" ht="15" customHeight="1" x14ac:dyDescent="0.3">
      <c r="A48" s="11"/>
      <c r="B48" s="25" t="s">
        <v>28</v>
      </c>
      <c r="C48" s="24"/>
      <c r="D48" s="5">
        <f t="shared" si="0"/>
        <v>153</v>
      </c>
      <c r="E48" s="5">
        <v>67</v>
      </c>
      <c r="F48" s="12">
        <v>86</v>
      </c>
      <c r="G48" s="5">
        <f t="shared" si="1"/>
        <v>158</v>
      </c>
      <c r="H48" s="13">
        <v>80</v>
      </c>
      <c r="I48" s="12">
        <v>78</v>
      </c>
      <c r="J48" s="14">
        <f t="shared" si="2"/>
        <v>-3.1645569620253111</v>
      </c>
      <c r="K48" s="14">
        <f t="shared" si="2"/>
        <v>-16.249999999999996</v>
      </c>
      <c r="L48" s="14">
        <f t="shared" si="2"/>
        <v>10.256410256410264</v>
      </c>
      <c r="M48" s="8" t="s">
        <v>60</v>
      </c>
    </row>
    <row r="49" spans="1:13" s="8" customFormat="1" ht="15" customHeight="1" x14ac:dyDescent="0.3">
      <c r="A49" s="15"/>
      <c r="B49" s="17" t="s">
        <v>29</v>
      </c>
      <c r="C49" s="18"/>
      <c r="D49" s="5">
        <f>D19+D26+D40+D44+D47+D48</f>
        <v>1125112</v>
      </c>
      <c r="E49" s="5">
        <f t="shared" ref="E49:I49" si="9">E19+E26+E40+E44+E47+E48</f>
        <v>386538</v>
      </c>
      <c r="F49" s="5">
        <f t="shared" si="9"/>
        <v>738574</v>
      </c>
      <c r="G49" s="5">
        <f t="shared" si="9"/>
        <v>1112211</v>
      </c>
      <c r="H49" s="5">
        <f t="shared" si="9"/>
        <v>409703</v>
      </c>
      <c r="I49" s="5">
        <f t="shared" si="9"/>
        <v>702508</v>
      </c>
      <c r="J49" s="7">
        <f t="shared" si="2"/>
        <v>1.1599417736382733</v>
      </c>
      <c r="K49" s="7">
        <f t="shared" si="2"/>
        <v>-5.654095771815193</v>
      </c>
      <c r="L49" s="7">
        <f t="shared" si="2"/>
        <v>5.1338917136886764</v>
      </c>
      <c r="M49" s="8" t="s">
        <v>60</v>
      </c>
    </row>
    <row r="50" spans="1:13" x14ac:dyDescent="0.3">
      <c r="A50" s="16" t="s">
        <v>61</v>
      </c>
    </row>
    <row r="51" spans="1:13" x14ac:dyDescent="0.3">
      <c r="A51" s="16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2019-01-27T06:43:33Z</cp:lastPrinted>
  <dcterms:created xsi:type="dcterms:W3CDTF">2018-08-16T04:21:57Z</dcterms:created>
  <dcterms:modified xsi:type="dcterms:W3CDTF">2019-01-28T06:54:04Z</dcterms:modified>
</cp:coreProperties>
</file>