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(0) 入出境統計業務\01_統計報表(嬌麗本機)\05_上傳行政資訊網\108年度上傳\10812\入出境\"/>
    </mc:Choice>
  </mc:AlternateContent>
  <bookViews>
    <workbookView xWindow="720" yWindow="360" windowWidth="18075" windowHeight="7095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5" i="1" s="1"/>
  <c r="G24" i="1"/>
  <c r="G4" i="1"/>
  <c r="D48" i="1"/>
  <c r="D46" i="1"/>
  <c r="D45" i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D18" i="1"/>
  <c r="D43" i="1"/>
  <c r="D16" i="1"/>
  <c r="D39" i="1"/>
  <c r="D25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<sst xmlns="http://schemas.openxmlformats.org/spreadsheetml/2006/main" count="114" uniqueCount="63">
  <si>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</si>
  <si>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</si>
  <si>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</si>
  <si>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</si>
  <si>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</si>
  <si>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</si>
  <si>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</si>
  <si>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</si>
  <si>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</si>
  <si>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</si>
  <si>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</si>
  <si>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</si>
  <si>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</si>
  <si>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</si>
  <si>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</si>
  <si>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</si>
  <si>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</si>
  <si>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</si>
  <si>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</si>
  <si>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</si>
  <si>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</si>
  <si>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</si>
  <si>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</si>
  <si>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</si>
  <si>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</si>
  <si>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</si>
  <si>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</si>
  <si>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</si>
  <si>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</si>
  <si>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</si>
  <si>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</si>
  <si>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</si>
  <si>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</si>
  <si>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</si>
  <si>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</si>
  <si>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</si>
  <si>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</si>
  <si>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</si>
  <si>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</si>
  <si>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</si>
  <si>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</si>
  <si>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</si>
  <si>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</si>
  <si>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</si>
  <si>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</si>
  <si>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</si>
  <si>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</si>
  <si>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</si>
  <si>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</si>
  <si>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</si>
  <si>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</si>
  <si>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</si>
  <si>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</si>
  <si>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</si>
  <si>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</si>
  <si>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</si>
  <si>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</si>
  <si>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108年1至12月來臺旅客人次及成長率－按居住地分
Table 1-2 Visitor Arrivals by Residence,
January-December,2019</t>
  </si>
  <si>
    <t>108年1至12月 Jan.-December., 2019</t>
  </si>
  <si>
    <t>107年1至12月 Jan.-December., 2018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</si>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</sst>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ySplit="3" topLeftCell="A37" activePane="bottomLeft" state="frozen"/>
      <selection pane="bottomLeft" activeCell="D53" sqref="D53"/>
    </sheetView>
  </sheetViews>
  <sheetFormatPr defaultRowHeight="16.5" x14ac:dyDescent="0.25"/>
  <cols>
    <col min="1" max="1" width="3.375" style="1" customWidth="1"/>
    <col min="2" max="2" width="3.875" style="1" customWidth="1"/>
    <col min="3" max="3" width="16.125" style="1" customWidth="1"/>
    <col min="4" max="4" width="8.125" style="1" customWidth="1"/>
    <col min="5" max="5" width="8" style="1" customWidth="1"/>
    <col min="6" max="6" width="9.125" style="1" customWidth="1"/>
    <col min="7" max="7" width="8.25" style="1" customWidth="1"/>
    <col min="8" max="8" width="8" style="1" customWidth="1"/>
    <col min="9" max="9" width="8.5" style="1" customWidth="1"/>
    <col min="10" max="10" width="6.5" style="1" customWidth="1"/>
    <col min="11" max="11" width="7.375" style="1" customWidth="1"/>
    <col min="12" max="12" width="7.75" style="1" customWidth="1"/>
    <col min="13" max="16384" width="9" style="1"/>
  </cols>
  <sheetData>
    <row r="1" spans="1:13" ht="63" customHeight="1" x14ac:dyDescent="0.25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25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25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25">
      <c r="A4" s="19" t="s">
        <v>5</v>
      </c>
      <c r="B4" s="18" t="s">
        <v>6</v>
      </c>
      <c r="C4" s="17"/>
      <c r="D4" s="5">
        <f>E4+F4</f>
        <v>1758006</v>
      </c>
      <c r="E4" s="5">
        <v>1641333</v>
      </c>
      <c r="F4" s="6">
        <v>116673</v>
      </c>
      <c r="G4" s="5">
        <f>H4+I4</f>
        <v>1653654</v>
      </c>
      <c r="H4" s="5">
        <v>1538014</v>
      </c>
      <c r="I4" s="6">
        <v>115640</v>
      </c>
      <c r="J4" s="7">
        <f>IF(G4=0,"-",((D4/G4)-1)*100)</f>
        <v>6.3103889931025448</v>
      </c>
      <c r="K4" s="7">
        <f>IF(H4=0,"-",((E4/H4)-1)*100)</f>
        <v>6.7176891757812385</v>
      </c>
      <c r="L4" s="7">
        <f>IF(I4=0,"-",((F4/I4)-1)*100)</f>
        <v>0.89328951919751542</v>
      </c>
      <c r="M4" s="8" t="s">
        <v>60</v>
      </c>
    </row>
    <row r="5" spans="1:13" s="8" customFormat="1" ht="15" customHeight="1" x14ac:dyDescent="0.25">
      <c r="A5" s="20"/>
      <c r="B5" s="18" t="s">
        <v>7</v>
      </c>
      <c r="C5" s="17"/>
      <c r="D5" s="5">
        <f t="shared" ref="D5:D48" si="0">E5+F5</f>
        <v>2714065</v>
      </c>
      <c r="E5" s="5">
        <v>2683093</v>
      </c>
      <c r="F5" s="6">
        <v>30972</v>
      </c>
      <c r="G5" s="5">
        <f t="shared" ref="G5:G48" si="1">H5+I5</f>
        <v>2695615</v>
      </c>
      <c r="H5" s="5">
        <v>2661977</v>
      </c>
      <c r="I5" s="6">
        <v>33638</v>
      </c>
      <c r="J5" s="7">
        <f t="shared" ref="J5:L49" si="2">IF(G5=0,"-",((D5/G5)-1)*100)</f>
        <v>0.68444492258723511</v>
      </c>
      <c r="K5" s="7">
        <f t="shared" si="2"/>
        <v>0.79324502052422474</v>
      </c>
      <c r="L5" s="7">
        <f t="shared" si="2"/>
        <v>-7.9255603781437696</v>
      </c>
      <c r="M5" s="8" t="s">
        <v>60</v>
      </c>
    </row>
    <row r="6" spans="1:13" s="8" customFormat="1" ht="15" customHeight="1" x14ac:dyDescent="0.25">
      <c r="A6" s="20"/>
      <c r="B6" s="18" t="s">
        <v>8</v>
      </c>
      <c r="C6" s="17"/>
      <c r="D6" s="5">
        <f t="shared" si="0"/>
        <v>2167952</v>
      </c>
      <c r="E6" s="5">
        <v>1741</v>
      </c>
      <c r="F6" s="6">
        <v>2166211</v>
      </c>
      <c r="G6" s="5">
        <f t="shared" si="1"/>
        <v>1969151</v>
      </c>
      <c r="H6" s="5">
        <v>1625</v>
      </c>
      <c r="I6" s="6">
        <v>1967526</v>
      </c>
      <c r="J6" s="7">
        <f t="shared" si="2"/>
        <v>10.095772238898903</v>
      </c>
      <c r="K6" s="7">
        <f t="shared" si="2"/>
        <v>7.138461538461538</v>
      </c>
      <c r="L6" s="7">
        <f t="shared" si="2"/>
        <v>10.098214712283337</v>
      </c>
      <c r="M6" s="8" t="s">
        <v>60</v>
      </c>
    </row>
    <row r="7" spans="1:13" s="8" customFormat="1" ht="15" customHeight="1" x14ac:dyDescent="0.25">
      <c r="A7" s="20"/>
      <c r="B7" s="18" t="s">
        <v>9</v>
      </c>
      <c r="C7" s="17"/>
      <c r="D7" s="5">
        <f t="shared" si="0"/>
        <v>1242598</v>
      </c>
      <c r="E7" s="5">
        <v>3728</v>
      </c>
      <c r="F7" s="6">
        <v>1238870</v>
      </c>
      <c r="G7" s="5">
        <f t="shared" si="1"/>
        <v>1019441</v>
      </c>
      <c r="H7" s="5">
        <v>3817</v>
      </c>
      <c r="I7" s="6">
        <v>1015624</v>
      </c>
      <c r="J7" s="7">
        <f t="shared" si="2"/>
        <v>21.890133906719477</v>
      </c>
      <c r="K7" s="7">
        <f t="shared" si="2"/>
        <v>-2.3316740895991561</v>
      </c>
      <c r="L7" s="7">
        <f t="shared" si="2"/>
        <v>21.981166258379091</v>
      </c>
      <c r="M7" s="8" t="s">
        <v>60</v>
      </c>
    </row>
    <row r="8" spans="1:13" s="8" customFormat="1" ht="15" customHeight="1" x14ac:dyDescent="0.25">
      <c r="A8" s="20"/>
      <c r="B8" s="18" t="s">
        <v>10</v>
      </c>
      <c r="C8" s="17"/>
      <c r="D8" s="5">
        <f t="shared" si="0"/>
        <v>40353</v>
      </c>
      <c r="E8" s="5">
        <v>29</v>
      </c>
      <c r="F8" s="6">
        <v>40324</v>
      </c>
      <c r="G8" s="5">
        <f t="shared" si="1"/>
        <v>38385</v>
      </c>
      <c r="H8" s="5">
        <v>33</v>
      </c>
      <c r="I8" s="6">
        <v>38352</v>
      </c>
      <c r="J8" s="7">
        <f t="shared" si="2"/>
        <v>5.127002735443531</v>
      </c>
      <c r="K8" s="7">
        <f t="shared" si="2"/>
        <v>-12.121212121212121</v>
      </c>
      <c r="L8" s="7">
        <f t="shared" si="2"/>
        <v>5.1418439716311992</v>
      </c>
      <c r="M8" s="8" t="s">
        <v>60</v>
      </c>
    </row>
    <row r="9" spans="1:13" s="8" customFormat="1" ht="15" customHeight="1" x14ac:dyDescent="0.25">
      <c r="A9" s="20"/>
      <c r="B9" s="18" t="s">
        <v>11</v>
      </c>
      <c r="C9" s="17"/>
      <c r="D9" s="5">
        <f t="shared" si="0"/>
        <v>24030</v>
      </c>
      <c r="E9" s="5">
        <v>108</v>
      </c>
      <c r="F9" s="6">
        <v>23922</v>
      </c>
      <c r="G9" s="5">
        <f t="shared" si="1"/>
        <v>22442</v>
      </c>
      <c r="H9" s="5">
        <v>84</v>
      </c>
      <c r="I9" s="6">
        <v>22358</v>
      </c>
      <c r="J9" s="7">
        <f t="shared" si="2"/>
        <v>7.0760181801978517</v>
      </c>
      <c r="K9" s="7">
        <f t="shared" si="2"/>
        <v>28.57142857142858</v>
      </c>
      <c r="L9" s="7">
        <f t="shared" si="2"/>
        <v>6.9952589677073185</v>
      </c>
      <c r="M9" s="8" t="s">
        <v>60</v>
      </c>
    </row>
    <row r="10" spans="1:13" s="8" customFormat="1" ht="15" customHeight="1" x14ac:dyDescent="0.25">
      <c r="A10" s="20"/>
      <c r="B10" s="19" t="s">
        <v>12</v>
      </c>
      <c r="C10" s="9" t="s">
        <v>30</v>
      </c>
      <c r="D10" s="5">
        <f>E10+F10</f>
        <v>537692</v>
      </c>
      <c r="E10" s="5">
        <v>836</v>
      </c>
      <c r="F10" s="6">
        <v>536856</v>
      </c>
      <c r="G10" s="5">
        <f t="shared" si="1"/>
        <v>526129</v>
      </c>
      <c r="H10" s="5">
        <v>813</v>
      </c>
      <c r="I10" s="6">
        <v>525316</v>
      </c>
      <c r="J10" s="7">
        <f t="shared" si="2"/>
        <v>2.197749981468422</v>
      </c>
      <c r="K10" s="7">
        <f t="shared" si="2"/>
        <v>2.8290282902829089</v>
      </c>
      <c r="L10" s="7">
        <f t="shared" si="2"/>
        <v>2.1967729899717403</v>
      </c>
      <c r="M10" s="8" t="s">
        <v>60</v>
      </c>
    </row>
    <row r="11" spans="1:13" s="8" customFormat="1" ht="15" customHeight="1" x14ac:dyDescent="0.25">
      <c r="A11" s="20"/>
      <c r="B11" s="20"/>
      <c r="C11" s="10" t="s">
        <v>31</v>
      </c>
      <c r="D11" s="5">
        <f t="shared" si="0"/>
        <v>460635</v>
      </c>
      <c r="E11" s="5">
        <v>371</v>
      </c>
      <c r="F11" s="6">
        <v>460264</v>
      </c>
      <c r="G11" s="5">
        <f t="shared" si="1"/>
        <v>427222</v>
      </c>
      <c r="H11" s="5">
        <v>343</v>
      </c>
      <c r="I11" s="6">
        <v>426879</v>
      </c>
      <c r="J11" s="7">
        <f t="shared" si="2"/>
        <v>7.820992364625412</v>
      </c>
      <c r="K11" s="7">
        <f t="shared" si="2"/>
        <v>8.163265306122458</v>
      </c>
      <c r="L11" s="7">
        <f t="shared" si="2"/>
        <v>7.8207173461332102</v>
      </c>
      <c r="M11" s="8" t="s">
        <v>60</v>
      </c>
    </row>
    <row r="12" spans="1:13" s="8" customFormat="1" ht="15" customHeight="1" x14ac:dyDescent="0.25">
      <c r="A12" s="20"/>
      <c r="B12" s="20"/>
      <c r="C12" s="10" t="s">
        <v>32</v>
      </c>
      <c r="D12" s="5">
        <f t="shared" si="0"/>
        <v>229960</v>
      </c>
      <c r="E12" s="5">
        <v>478</v>
      </c>
      <c r="F12" s="6">
        <v>229482</v>
      </c>
      <c r="G12" s="5">
        <f t="shared" si="1"/>
        <v>210985</v>
      </c>
      <c r="H12" s="5">
        <v>471</v>
      </c>
      <c r="I12" s="6">
        <v>210514</v>
      </c>
      <c r="J12" s="7">
        <f t="shared" si="2"/>
        <v>8.9935303457591829</v>
      </c>
      <c r="K12" s="7">
        <f t="shared" si="2"/>
        <v>1.4861995753715496</v>
      </c>
      <c r="L12" s="7">
        <f t="shared" si="2"/>
        <v>9.0103271041355839</v>
      </c>
      <c r="M12" s="8" t="s">
        <v>60</v>
      </c>
    </row>
    <row r="13" spans="1:13" s="8" customFormat="1" ht="15" customHeight="1" x14ac:dyDescent="0.25">
      <c r="A13" s="20"/>
      <c r="B13" s="20"/>
      <c r="C13" s="10" t="s">
        <v>33</v>
      </c>
      <c r="D13" s="5">
        <f t="shared" si="0"/>
        <v>509519</v>
      </c>
      <c r="E13" s="5">
        <v>2699</v>
      </c>
      <c r="F13" s="6">
        <v>506820</v>
      </c>
      <c r="G13" s="5">
        <f t="shared" si="1"/>
        <v>419105</v>
      </c>
      <c r="H13" s="5">
        <v>2676</v>
      </c>
      <c r="I13" s="6">
        <v>416429</v>
      </c>
      <c r="J13" s="7">
        <f t="shared" si="2"/>
        <v>21.573114136075677</v>
      </c>
      <c r="K13" s="7">
        <f t="shared" si="2"/>
        <v>0.85949177877429062</v>
      </c>
      <c r="L13" s="7">
        <f t="shared" si="2"/>
        <v>21.706221228588785</v>
      </c>
      <c r="M13" s="8" t="s">
        <v>60</v>
      </c>
    </row>
    <row r="14" spans="1:13" s="8" customFormat="1" ht="15" customHeight="1" x14ac:dyDescent="0.25">
      <c r="A14" s="20"/>
      <c r="B14" s="20"/>
      <c r="C14" s="10" t="s">
        <v>34</v>
      </c>
      <c r="D14" s="5">
        <f t="shared" si="0"/>
        <v>413926</v>
      </c>
      <c r="E14" s="5">
        <v>424</v>
      </c>
      <c r="F14" s="6">
        <v>413502</v>
      </c>
      <c r="G14" s="5">
        <f t="shared" si="1"/>
        <v>320008</v>
      </c>
      <c r="H14" s="5">
        <v>402</v>
      </c>
      <c r="I14" s="6">
        <v>319606</v>
      </c>
      <c r="J14" s="7">
        <f t="shared" si="2"/>
        <v>29.348641283967901</v>
      </c>
      <c r="K14" s="7">
        <f t="shared" si="2"/>
        <v>5.4726368159204064</v>
      </c>
      <c r="L14" s="7">
        <f t="shared" si="2"/>
        <v>29.378672490503945</v>
      </c>
      <c r="M14" s="8" t="s">
        <v>60</v>
      </c>
    </row>
    <row r="15" spans="1:13" s="8" customFormat="1" ht="15" customHeight="1" x14ac:dyDescent="0.25">
      <c r="A15" s="20"/>
      <c r="B15" s="20"/>
      <c r="C15" s="10" t="s">
        <v>35</v>
      </c>
      <c r="D15" s="5">
        <f t="shared" si="0"/>
        <v>405396</v>
      </c>
      <c r="E15" s="5">
        <v>2926</v>
      </c>
      <c r="F15" s="6">
        <v>402470</v>
      </c>
      <c r="G15" s="5">
        <f t="shared" si="1"/>
        <v>490774</v>
      </c>
      <c r="H15" s="5">
        <v>3077</v>
      </c>
      <c r="I15" s="6">
        <v>487697</v>
      </c>
      <c r="J15" s="7">
        <f t="shared" si="2"/>
        <v>-17.396602101985849</v>
      </c>
      <c r="K15" s="7">
        <f t="shared" si="2"/>
        <v>-4.907377315567107</v>
      </c>
      <c r="L15" s="7">
        <f t="shared" si="2"/>
        <v>-17.475399684640259</v>
      </c>
      <c r="M15" s="8" t="s">
        <v>60</v>
      </c>
    </row>
    <row r="16" spans="1:13" s="8" customFormat="1" ht="15" customHeight="1" x14ac:dyDescent="0.25">
      <c r="A16" s="20"/>
      <c r="B16" s="20"/>
      <c r="C16" s="10" t="s">
        <v>36</v>
      </c>
      <c r="D16" s="5">
        <f t="shared" ref="D16:I16" si="3">D17-D10-D11-D12-D13-D14-D15</f>
        <v>36264</v>
      </c>
      <c r="E16" s="5">
        <f t="shared" si="3"/>
        <v>340</v>
      </c>
      <c r="F16" s="5">
        <f t="shared" si="3"/>
        <v>35924</v>
      </c>
      <c r="G16" s="5">
        <f t="shared" si="3"/>
        <v>35896</v>
      </c>
      <c r="H16" s="5">
        <f t="shared" si="3"/>
        <v>298</v>
      </c>
      <c r="I16" s="5">
        <f t="shared" si="3"/>
        <v>35598</v>
      </c>
      <c r="J16" s="7">
        <f t="shared" si="2"/>
        <v>1.0251838644974365</v>
      </c>
      <c r="K16" s="7">
        <f t="shared" si="2"/>
        <v>14.093959731543615</v>
      </c>
      <c r="L16" s="7">
        <f t="shared" si="2"/>
        <v>0.91578178549356348</v>
      </c>
      <c r="M16" s="8" t="s">
        <v>60</v>
      </c>
    </row>
    <row r="17" spans="1:13" s="8" customFormat="1" ht="15" customHeight="1" x14ac:dyDescent="0.25">
      <c r="A17" s="20"/>
      <c r="B17" s="21"/>
      <c r="C17" s="10" t="s">
        <v>13</v>
      </c>
      <c r="D17" s="5">
        <f t="shared" si="0"/>
        <v>2593392</v>
      </c>
      <c r="E17" s="5">
        <v>8074</v>
      </c>
      <c r="F17" s="6">
        <v>2585318</v>
      </c>
      <c r="G17" s="5">
        <f t="shared" si="1"/>
        <v>2430119</v>
      </c>
      <c r="H17" s="5">
        <v>8080</v>
      </c>
      <c r="I17" s="6">
        <v>2422039</v>
      </c>
      <c r="J17" s="7">
        <f t="shared" si="2"/>
        <v>6.7187244739866703</v>
      </c>
      <c r="K17" s="7">
        <f t="shared" si="2"/>
        <v>-7.4257425742574323E-2</v>
      </c>
      <c r="L17" s="7">
        <f t="shared" si="2"/>
        <v>6.7413860800755065</v>
      </c>
      <c r="M17" s="8" t="s">
        <v>60</v>
      </c>
    </row>
    <row r="18" spans="1:13" s="8" customFormat="1" ht="15" customHeight="1" x14ac:dyDescent="0.25">
      <c r="A18" s="20"/>
      <c r="B18" s="18" t="s">
        <v>14</v>
      </c>
      <c r="C18" s="17"/>
      <c r="D18" s="5">
        <f t="shared" ref="D18:I18" si="4">D19-D4-D5-D6-D7-D8-D9-D17</f>
        <v>21303</v>
      </c>
      <c r="E18" s="5">
        <f t="shared" si="4"/>
        <v>88</v>
      </c>
      <c r="F18" s="5">
        <f t="shared" si="4"/>
        <v>21215</v>
      </c>
      <c r="G18" s="5">
        <f t="shared" si="4"/>
        <v>16954</v>
      </c>
      <c r="H18" s="5">
        <f t="shared" si="4"/>
        <v>64</v>
      </c>
      <c r="I18" s="5">
        <f t="shared" si="4"/>
        <v>16890</v>
      </c>
      <c r="J18" s="7">
        <f t="shared" si="2"/>
        <v>25.651763595611655</v>
      </c>
      <c r="K18" s="7">
        <f t="shared" si="2"/>
        <v>37.5</v>
      </c>
      <c r="L18" s="7">
        <f t="shared" si="2"/>
        <v>25.606867969212544</v>
      </c>
      <c r="M18" s="8" t="s">
        <v>60</v>
      </c>
    </row>
    <row r="19" spans="1:13" s="8" customFormat="1" ht="15" customHeight="1" x14ac:dyDescent="0.25">
      <c r="A19" s="21"/>
      <c r="B19" s="18" t="s">
        <v>15</v>
      </c>
      <c r="C19" s="17"/>
      <c r="D19" s="5">
        <f t="shared" si="0"/>
        <v>10561699</v>
      </c>
      <c r="E19" s="5">
        <v>4338194</v>
      </c>
      <c r="F19" s="6">
        <v>6223505</v>
      </c>
      <c r="G19" s="5">
        <f t="shared" si="1"/>
        <v>9845761</v>
      </c>
      <c r="H19" s="5">
        <v>4213694</v>
      </c>
      <c r="I19" s="6">
        <v>5632067</v>
      </c>
      <c r="J19" s="7">
        <f t="shared" si="2"/>
        <v>7.2715354354020878</v>
      </c>
      <c r="K19" s="7">
        <f t="shared" si="2"/>
        <v>2.9546521413277738</v>
      </c>
      <c r="L19" s="7">
        <f t="shared" si="2"/>
        <v>10.50126001697067</v>
      </c>
      <c r="M19" s="8" t="s">
        <v>60</v>
      </c>
    </row>
    <row r="20" spans="1:13" s="8" customFormat="1" ht="15" customHeight="1" x14ac:dyDescent="0.25">
      <c r="A20" s="19" t="s">
        <v>16</v>
      </c>
      <c r="B20" s="18" t="s">
        <v>37</v>
      </c>
      <c r="C20" s="17"/>
      <c r="D20" s="5">
        <f t="shared" si="0"/>
        <v>136651</v>
      </c>
      <c r="E20" s="5">
        <v>399</v>
      </c>
      <c r="F20" s="6">
        <v>136252</v>
      </c>
      <c r="G20" s="5">
        <f t="shared" si="1"/>
        <v>128456</v>
      </c>
      <c r="H20" s="5">
        <v>343</v>
      </c>
      <c r="I20" s="6">
        <v>128113</v>
      </c>
      <c r="J20" s="7">
        <f t="shared" si="2"/>
        <v>6.3796163666936634</v>
      </c>
      <c r="K20" s="7">
        <f t="shared" si="2"/>
        <v>16.326530612244895</v>
      </c>
      <c r="L20" s="7">
        <f t="shared" si="2"/>
        <v>6.3529852552043797</v>
      </c>
      <c r="M20" s="8" t="s">
        <v>60</v>
      </c>
    </row>
    <row r="21" spans="1:13" s="8" customFormat="1" ht="15" customHeight="1" x14ac:dyDescent="0.25">
      <c r="A21" s="20"/>
      <c r="B21" s="18" t="s">
        <v>38</v>
      </c>
      <c r="C21" s="17"/>
      <c r="D21" s="5">
        <f t="shared" si="0"/>
        <v>605054</v>
      </c>
      <c r="E21" s="5">
        <v>4328</v>
      </c>
      <c r="F21" s="6">
        <v>600726</v>
      </c>
      <c r="G21" s="5">
        <f t="shared" si="1"/>
        <v>580072</v>
      </c>
      <c r="H21" s="5">
        <v>4203</v>
      </c>
      <c r="I21" s="6">
        <v>575869</v>
      </c>
      <c r="J21" s="7">
        <f t="shared" si="2"/>
        <v>4.3067067536443737</v>
      </c>
      <c r="K21" s="7">
        <f t="shared" si="2"/>
        <v>2.9740661432310356</v>
      </c>
      <c r="L21" s="7">
        <f t="shared" si="2"/>
        <v>4.3164330776617632</v>
      </c>
      <c r="M21" s="8" t="s">
        <v>60</v>
      </c>
    </row>
    <row r="22" spans="1:13" s="8" customFormat="1" ht="15" customHeight="1" x14ac:dyDescent="0.25">
      <c r="A22" s="20"/>
      <c r="B22" s="18" t="s">
        <v>39</v>
      </c>
      <c r="C22" s="17"/>
      <c r="D22" s="5">
        <f t="shared" si="0"/>
        <v>4033</v>
      </c>
      <c r="E22" s="5">
        <v>24</v>
      </c>
      <c r="F22" s="6">
        <v>4009</v>
      </c>
      <c r="G22" s="5">
        <f t="shared" si="1"/>
        <v>4334</v>
      </c>
      <c r="H22" s="5">
        <v>15</v>
      </c>
      <c r="I22" s="6">
        <v>4319</v>
      </c>
      <c r="J22" s="7">
        <f t="shared" si="2"/>
        <v>-6.9450853714813077</v>
      </c>
      <c r="K22" s="7">
        <f t="shared" si="2"/>
        <v>60.000000000000007</v>
      </c>
      <c r="L22" s="7">
        <f t="shared" si="2"/>
        <v>-7.1775874044917813</v>
      </c>
      <c r="M22" s="8" t="s">
        <v>60</v>
      </c>
    </row>
    <row r="23" spans="1:13" s="8" customFormat="1" ht="15" customHeight="1" x14ac:dyDescent="0.25">
      <c r="A23" s="20"/>
      <c r="B23" s="18" t="s">
        <v>40</v>
      </c>
      <c r="C23" s="17"/>
      <c r="D23" s="5">
        <f t="shared" si="0"/>
        <v>5417</v>
      </c>
      <c r="E23" s="5">
        <v>350</v>
      </c>
      <c r="F23" s="6">
        <v>5067</v>
      </c>
      <c r="G23" s="5">
        <f t="shared" si="1"/>
        <v>5042</v>
      </c>
      <c r="H23" s="5">
        <v>335</v>
      </c>
      <c r="I23" s="6">
        <v>4707</v>
      </c>
      <c r="J23" s="7">
        <f t="shared" si="2"/>
        <v>7.4375247917493059</v>
      </c>
      <c r="K23" s="7">
        <f t="shared" si="2"/>
        <v>4.4776119402984982</v>
      </c>
      <c r="L23" s="7">
        <f t="shared" si="2"/>
        <v>7.6481835564053524</v>
      </c>
      <c r="M23" s="8" t="s">
        <v>60</v>
      </c>
    </row>
    <row r="24" spans="1:13" s="8" customFormat="1" ht="15" customHeight="1" x14ac:dyDescent="0.25">
      <c r="A24" s="20"/>
      <c r="B24" s="18" t="s">
        <v>41</v>
      </c>
      <c r="C24" s="17"/>
      <c r="D24" s="5">
        <f t="shared" si="0"/>
        <v>1284</v>
      </c>
      <c r="E24" s="5">
        <v>164</v>
      </c>
      <c r="F24" s="6">
        <v>1120</v>
      </c>
      <c r="G24" s="5">
        <f t="shared" si="1"/>
        <v>1459</v>
      </c>
      <c r="H24" s="5">
        <v>151</v>
      </c>
      <c r="I24" s="6">
        <v>1308</v>
      </c>
      <c r="J24" s="7">
        <f t="shared" si="2"/>
        <v>-11.994516792323505</v>
      </c>
      <c r="K24" s="7">
        <f t="shared" si="2"/>
        <v>8.6092715231788084</v>
      </c>
      <c r="L24" s="7">
        <f t="shared" si="2"/>
        <v>-14.37308868501529</v>
      </c>
      <c r="M24" s="8" t="s">
        <v>60</v>
      </c>
    </row>
    <row r="25" spans="1:13" s="8" customFormat="1" ht="15" customHeight="1" x14ac:dyDescent="0.25">
      <c r="A25" s="20"/>
      <c r="B25" s="18" t="s">
        <v>17</v>
      </c>
      <c r="C25" s="17"/>
      <c r="D25" s="5">
        <f t="shared" ref="D25:I25" si="5">D26-D20-D21-D22-D23-D24</f>
        <v>13815</v>
      </c>
      <c r="E25" s="5">
        <f t="shared" si="5"/>
        <v>252</v>
      </c>
      <c r="F25" s="5">
        <f t="shared" si="5"/>
        <v>13563</v>
      </c>
      <c r="G25" s="5">
        <f t="shared" si="5"/>
        <v>13115</v>
      </c>
      <c r="H25" s="5">
        <f t="shared" si="5"/>
        <v>270</v>
      </c>
      <c r="I25" s="5">
        <f t="shared" si="5"/>
        <v>12845</v>
      </c>
      <c r="J25" s="7">
        <f t="shared" si="2"/>
        <v>5.3373999237514402</v>
      </c>
      <c r="K25" s="7">
        <f t="shared" si="2"/>
        <v>-6.6666666666666652</v>
      </c>
      <c r="L25" s="7">
        <f t="shared" si="2"/>
        <v>5.5897236278707574</v>
      </c>
      <c r="M25" s="8" t="s">
        <v>60</v>
      </c>
    </row>
    <row r="26" spans="1:13" s="8" customFormat="1" ht="15" customHeight="1" x14ac:dyDescent="0.25">
      <c r="A26" s="21"/>
      <c r="B26" s="18" t="s">
        <v>18</v>
      </c>
      <c r="C26" s="17"/>
      <c r="D26" s="5">
        <f t="shared" si="0"/>
        <v>766254</v>
      </c>
      <c r="E26" s="5">
        <v>5517</v>
      </c>
      <c r="F26" s="6">
        <v>760737</v>
      </c>
      <c r="G26" s="5">
        <f t="shared" si="1"/>
        <v>732478</v>
      </c>
      <c r="H26" s="5">
        <v>5317</v>
      </c>
      <c r="I26" s="6">
        <v>727161</v>
      </c>
      <c r="J26" s="7">
        <f t="shared" si="2"/>
        <v>4.6111965137519473</v>
      </c>
      <c r="K26" s="7">
        <f t="shared" si="2"/>
        <v>3.7615196539401818</v>
      </c>
      <c r="L26" s="7">
        <f t="shared" si="2"/>
        <v>4.6174093495113144</v>
      </c>
      <c r="M26" s="8" t="s">
        <v>60</v>
      </c>
    </row>
    <row r="27" spans="1:13" s="8" customFormat="1" ht="15" customHeight="1" x14ac:dyDescent="0.25">
      <c r="A27" s="19" t="s">
        <v>19</v>
      </c>
      <c r="B27" s="18" t="s">
        <v>42</v>
      </c>
      <c r="C27" s="17"/>
      <c r="D27" s="5">
        <f t="shared" si="0"/>
        <v>8980</v>
      </c>
      <c r="E27" s="5">
        <v>14</v>
      </c>
      <c r="F27" s="6">
        <v>8966</v>
      </c>
      <c r="G27" s="5">
        <f t="shared" si="1"/>
        <v>7845</v>
      </c>
      <c r="H27" s="5">
        <v>8</v>
      </c>
      <c r="I27" s="6">
        <v>7837</v>
      </c>
      <c r="J27" s="7">
        <f t="shared" si="2"/>
        <v>14.467813894200132</v>
      </c>
      <c r="K27" s="7">
        <f t="shared" si="2"/>
        <v>75</v>
      </c>
      <c r="L27" s="7">
        <f t="shared" si="2"/>
        <v>14.406022712772737</v>
      </c>
      <c r="M27" s="8" t="s">
        <v>60</v>
      </c>
    </row>
    <row r="28" spans="1:13" s="8" customFormat="1" ht="15" customHeight="1" x14ac:dyDescent="0.25">
      <c r="A28" s="20"/>
      <c r="B28" s="18" t="s">
        <v>43</v>
      </c>
      <c r="C28" s="17"/>
      <c r="D28" s="5">
        <f t="shared" si="0"/>
        <v>57393</v>
      </c>
      <c r="E28" s="5">
        <v>102</v>
      </c>
      <c r="F28" s="6">
        <v>57291</v>
      </c>
      <c r="G28" s="5">
        <f t="shared" si="1"/>
        <v>52687</v>
      </c>
      <c r="H28" s="5">
        <v>113</v>
      </c>
      <c r="I28" s="6">
        <v>52574</v>
      </c>
      <c r="J28" s="7">
        <f t="shared" si="2"/>
        <v>8.9319946096760194</v>
      </c>
      <c r="K28" s="7">
        <f t="shared" si="2"/>
        <v>-9.7345132743362868</v>
      </c>
      <c r="L28" s="7">
        <f t="shared" si="2"/>
        <v>8.9721154943508186</v>
      </c>
      <c r="M28" s="8" t="s">
        <v>60</v>
      </c>
    </row>
    <row r="29" spans="1:13" s="8" customFormat="1" ht="15" customHeight="1" x14ac:dyDescent="0.25">
      <c r="A29" s="20"/>
      <c r="B29" s="18" t="s">
        <v>44</v>
      </c>
      <c r="C29" s="17"/>
      <c r="D29" s="5">
        <f t="shared" si="0"/>
        <v>72708</v>
      </c>
      <c r="E29" s="5">
        <v>115</v>
      </c>
      <c r="F29" s="6">
        <v>72593</v>
      </c>
      <c r="G29" s="5">
        <f t="shared" si="1"/>
        <v>65330</v>
      </c>
      <c r="H29" s="5">
        <v>124</v>
      </c>
      <c r="I29" s="6">
        <v>65206</v>
      </c>
      <c r="J29" s="7">
        <f t="shared" si="2"/>
        <v>11.293433338435644</v>
      </c>
      <c r="K29" s="7">
        <f t="shared" si="2"/>
        <v>-7.2580645161290374</v>
      </c>
      <c r="L29" s="7">
        <f t="shared" si="2"/>
        <v>11.328712081710268</v>
      </c>
      <c r="M29" s="8" t="s">
        <v>60</v>
      </c>
    </row>
    <row r="30" spans="1:13" s="8" customFormat="1" ht="15" customHeight="1" x14ac:dyDescent="0.25">
      <c r="A30" s="20"/>
      <c r="B30" s="18" t="s">
        <v>45</v>
      </c>
      <c r="C30" s="17"/>
      <c r="D30" s="5">
        <f t="shared" si="0"/>
        <v>20115</v>
      </c>
      <c r="E30" s="5">
        <v>15</v>
      </c>
      <c r="F30" s="6">
        <v>20100</v>
      </c>
      <c r="G30" s="5">
        <f t="shared" si="1"/>
        <v>19577</v>
      </c>
      <c r="H30" s="5">
        <v>19</v>
      </c>
      <c r="I30" s="6">
        <v>19558</v>
      </c>
      <c r="J30" s="7">
        <f t="shared" si="2"/>
        <v>2.7481227971599242</v>
      </c>
      <c r="K30" s="7">
        <f t="shared" si="2"/>
        <v>-21.052631578947366</v>
      </c>
      <c r="L30" s="7">
        <f t="shared" si="2"/>
        <v>2.7712445035279698</v>
      </c>
      <c r="M30" s="8" t="s">
        <v>60</v>
      </c>
    </row>
    <row r="31" spans="1:13" s="8" customFormat="1" ht="15" customHeight="1" x14ac:dyDescent="0.25">
      <c r="A31" s="20"/>
      <c r="B31" s="18" t="s">
        <v>46</v>
      </c>
      <c r="C31" s="17"/>
      <c r="D31" s="5">
        <f t="shared" si="0"/>
        <v>27640</v>
      </c>
      <c r="E31" s="5">
        <v>27</v>
      </c>
      <c r="F31" s="6">
        <v>27613</v>
      </c>
      <c r="G31" s="5">
        <f t="shared" si="1"/>
        <v>25835</v>
      </c>
      <c r="H31" s="5">
        <v>27</v>
      </c>
      <c r="I31" s="6">
        <v>25808</v>
      </c>
      <c r="J31" s="7">
        <f t="shared" si="2"/>
        <v>6.9866460228372285</v>
      </c>
      <c r="K31" s="7">
        <f t="shared" si="2"/>
        <v>0</v>
      </c>
      <c r="L31" s="7">
        <f t="shared" si="2"/>
        <v>6.9939553626782391</v>
      </c>
      <c r="M31" s="8" t="s">
        <v>60</v>
      </c>
    </row>
    <row r="32" spans="1:13" s="8" customFormat="1" ht="15" customHeight="1" x14ac:dyDescent="0.25">
      <c r="A32" s="20"/>
      <c r="B32" s="18" t="s">
        <v>47</v>
      </c>
      <c r="C32" s="17"/>
      <c r="D32" s="5">
        <f t="shared" si="0"/>
        <v>12011</v>
      </c>
      <c r="E32" s="5">
        <v>43</v>
      </c>
      <c r="F32" s="6">
        <v>11968</v>
      </c>
      <c r="G32" s="5">
        <f t="shared" si="1"/>
        <v>11239</v>
      </c>
      <c r="H32" s="5">
        <v>52</v>
      </c>
      <c r="I32" s="6">
        <v>11187</v>
      </c>
      <c r="J32" s="7">
        <f t="shared" si="2"/>
        <v>6.8689385176617046</v>
      </c>
      <c r="K32" s="7">
        <f t="shared" si="2"/>
        <v>-17.307692307692314</v>
      </c>
      <c r="L32" s="7">
        <f t="shared" si="2"/>
        <v>6.9813176007866184</v>
      </c>
      <c r="M32" s="8" t="s">
        <v>60</v>
      </c>
    </row>
    <row r="33" spans="1:13" s="8" customFormat="1" ht="15" customHeight="1" x14ac:dyDescent="0.25">
      <c r="A33" s="20"/>
      <c r="B33" s="18" t="s">
        <v>48</v>
      </c>
      <c r="C33" s="17"/>
      <c r="D33" s="5">
        <f t="shared" si="0"/>
        <v>14298</v>
      </c>
      <c r="E33" s="5">
        <v>46</v>
      </c>
      <c r="F33" s="6">
        <v>14252</v>
      </c>
      <c r="G33" s="5">
        <f t="shared" si="1"/>
        <v>13006</v>
      </c>
      <c r="H33" s="5">
        <v>49</v>
      </c>
      <c r="I33" s="6">
        <v>12957</v>
      </c>
      <c r="J33" s="7">
        <f t="shared" si="2"/>
        <v>9.9338766723050966</v>
      </c>
      <c r="K33" s="7">
        <f t="shared" si="2"/>
        <v>-6.122448979591832</v>
      </c>
      <c r="L33" s="7">
        <f t="shared" si="2"/>
        <v>9.994597514856828</v>
      </c>
      <c r="M33" s="8" t="s">
        <v>60</v>
      </c>
    </row>
    <row r="34" spans="1:13" s="8" customFormat="1" ht="15" customHeight="1" x14ac:dyDescent="0.25">
      <c r="A34" s="20"/>
      <c r="B34" s="18" t="s">
        <v>49</v>
      </c>
      <c r="C34" s="17"/>
      <c r="D34" s="5">
        <f t="shared" si="0"/>
        <v>76904</v>
      </c>
      <c r="E34" s="5">
        <v>145</v>
      </c>
      <c r="F34" s="6">
        <v>76759</v>
      </c>
      <c r="G34" s="5">
        <f t="shared" si="1"/>
        <v>71030</v>
      </c>
      <c r="H34" s="5">
        <v>130</v>
      </c>
      <c r="I34" s="6">
        <v>70900</v>
      </c>
      <c r="J34" s="7">
        <f t="shared" si="2"/>
        <v>8.269745178093757</v>
      </c>
      <c r="K34" s="7">
        <f t="shared" si="2"/>
        <v>11.538461538461542</v>
      </c>
      <c r="L34" s="7">
        <f t="shared" si="2"/>
        <v>8.263751763046546</v>
      </c>
      <c r="M34" s="8" t="s">
        <v>60</v>
      </c>
    </row>
    <row r="35" spans="1:13" s="8" customFormat="1" ht="15" customHeight="1" x14ac:dyDescent="0.25">
      <c r="A35" s="20"/>
      <c r="B35" s="18" t="s">
        <v>50</v>
      </c>
      <c r="C35" s="17"/>
      <c r="D35" s="5">
        <f t="shared" si="0"/>
        <v>9160</v>
      </c>
      <c r="E35" s="5">
        <v>13</v>
      </c>
      <c r="F35" s="6">
        <v>9147</v>
      </c>
      <c r="G35" s="5">
        <f t="shared" si="1"/>
        <v>9261</v>
      </c>
      <c r="H35" s="5">
        <v>13</v>
      </c>
      <c r="I35" s="6">
        <v>9248</v>
      </c>
      <c r="J35" s="7">
        <f t="shared" si="2"/>
        <v>-1.0905949681459859</v>
      </c>
      <c r="K35" s="7">
        <f t="shared" si="2"/>
        <v>0</v>
      </c>
      <c r="L35" s="7">
        <f t="shared" si="2"/>
        <v>-1.0921280276816603</v>
      </c>
      <c r="M35" s="8" t="s">
        <v>60</v>
      </c>
    </row>
    <row r="36" spans="1:13" s="8" customFormat="1" ht="15" customHeight="1" x14ac:dyDescent="0.25">
      <c r="A36" s="20"/>
      <c r="B36" s="18" t="s">
        <v>51</v>
      </c>
      <c r="C36" s="17"/>
      <c r="D36" s="5">
        <f t="shared" si="0"/>
        <v>2050</v>
      </c>
      <c r="E36" s="5">
        <v>0</v>
      </c>
      <c r="F36" s="6">
        <v>2050</v>
      </c>
      <c r="G36" s="5">
        <f t="shared" si="1"/>
        <v>1755</v>
      </c>
      <c r="H36" s="5">
        <v>0</v>
      </c>
      <c r="I36" s="6">
        <v>1755</v>
      </c>
      <c r="J36" s="7">
        <f t="shared" si="2"/>
        <v>16.809116809116809</v>
      </c>
      <c r="K36" s="7" t="str">
        <f t="shared" si="2"/>
        <v>-</v>
      </c>
      <c r="L36" s="7">
        <f t="shared" si="2"/>
        <v>16.809116809116809</v>
      </c>
      <c r="M36" s="8" t="s">
        <v>60</v>
      </c>
    </row>
    <row r="37" spans="1:13" s="8" customFormat="1" ht="15" customHeight="1" x14ac:dyDescent="0.25">
      <c r="A37" s="20"/>
      <c r="B37" s="18" t="s">
        <v>52</v>
      </c>
      <c r="C37" s="17"/>
      <c r="D37" s="5">
        <f t="shared" si="0"/>
        <v>9522</v>
      </c>
      <c r="E37" s="5">
        <v>29</v>
      </c>
      <c r="F37" s="6">
        <v>9493</v>
      </c>
      <c r="G37" s="5">
        <f t="shared" si="1"/>
        <v>9206</v>
      </c>
      <c r="H37" s="5">
        <v>23</v>
      </c>
      <c r="I37" s="6">
        <v>9183</v>
      </c>
      <c r="J37" s="7">
        <f t="shared" si="2"/>
        <v>3.4325439930480206</v>
      </c>
      <c r="K37" s="7">
        <f t="shared" si="2"/>
        <v>26.086956521739136</v>
      </c>
      <c r="L37" s="7">
        <f t="shared" si="2"/>
        <v>3.3758031144506262</v>
      </c>
      <c r="M37" s="8" t="s">
        <v>60</v>
      </c>
    </row>
    <row r="38" spans="1:13" s="8" customFormat="1" ht="15" customHeight="1" x14ac:dyDescent="0.25">
      <c r="A38" s="20"/>
      <c r="B38" s="18" t="s">
        <v>53</v>
      </c>
      <c r="C38" s="17"/>
      <c r="D38" s="5">
        <f t="shared" si="0"/>
        <v>17621</v>
      </c>
      <c r="E38" s="5">
        <v>6</v>
      </c>
      <c r="F38" s="6">
        <v>17615</v>
      </c>
      <c r="G38" s="5">
        <f t="shared" si="1"/>
        <v>10394</v>
      </c>
      <c r="H38" s="5">
        <v>9</v>
      </c>
      <c r="I38" s="6">
        <v>10385</v>
      </c>
      <c r="J38" s="7">
        <f t="shared" si="2"/>
        <v>69.53049836444103</v>
      </c>
      <c r="K38" s="7">
        <f t="shared" si="2"/>
        <v>-33.333333333333336</v>
      </c>
      <c r="L38" s="7">
        <f t="shared" si="2"/>
        <v>69.619643716899375</v>
      </c>
      <c r="M38" s="8" t="s">
        <v>60</v>
      </c>
    </row>
    <row r="39" spans="1:13" s="8" customFormat="1" ht="15" customHeight="1" x14ac:dyDescent="0.25">
      <c r="A39" s="20"/>
      <c r="B39" s="18" t="s">
        <v>20</v>
      </c>
      <c r="C39" s="17"/>
      <c r="D39" s="5">
        <f t="shared" ref="D39:I39" si="6">D40-D27-D28-D29-D30-D31-D32-D33-D34-D35-D36-D37-D38</f>
        <v>58350</v>
      </c>
      <c r="E39" s="5">
        <f t="shared" si="6"/>
        <v>29</v>
      </c>
      <c r="F39" s="5">
        <f t="shared" si="6"/>
        <v>58321</v>
      </c>
      <c r="G39" s="5">
        <f t="shared" si="6"/>
        <v>52929</v>
      </c>
      <c r="H39" s="5">
        <f t="shared" si="6"/>
        <v>35</v>
      </c>
      <c r="I39" s="5">
        <f t="shared" si="6"/>
        <v>52894</v>
      </c>
      <c r="J39" s="7">
        <f t="shared" si="2"/>
        <v>10.24202233180298</v>
      </c>
      <c r="K39" s="7">
        <f t="shared" si="2"/>
        <v>-17.142857142857139</v>
      </c>
      <c r="L39" s="7">
        <f t="shared" si="2"/>
        <v>10.260142927364168</v>
      </c>
      <c r="M39" s="8" t="s">
        <v>60</v>
      </c>
    </row>
    <row r="40" spans="1:13" s="8" customFormat="1" ht="15" customHeight="1" x14ac:dyDescent="0.25">
      <c r="A40" s="21"/>
      <c r="B40" s="18" t="s">
        <v>21</v>
      </c>
      <c r="C40" s="17"/>
      <c r="D40" s="5">
        <f t="shared" si="0"/>
        <v>386752</v>
      </c>
      <c r="E40" s="5">
        <v>584</v>
      </c>
      <c r="F40" s="6">
        <v>386168</v>
      </c>
      <c r="G40" s="5">
        <f t="shared" si="1"/>
        <v>350094</v>
      </c>
      <c r="H40" s="5">
        <v>602</v>
      </c>
      <c r="I40" s="6">
        <v>349492</v>
      </c>
      <c r="J40" s="7">
        <f t="shared" si="2"/>
        <v>10.470902100578705</v>
      </c>
      <c r="K40" s="7">
        <f t="shared" si="2"/>
        <v>-2.9900332225913595</v>
      </c>
      <c r="L40" s="7">
        <f t="shared" si="2"/>
        <v>10.494088562828342</v>
      </c>
      <c r="M40" s="8" t="s">
        <v>60</v>
      </c>
    </row>
    <row r="41" spans="1:13" s="8" customFormat="1" ht="15" customHeight="1" x14ac:dyDescent="0.25">
      <c r="A41" s="19" t="s">
        <v>22</v>
      </c>
      <c r="B41" s="18" t="s">
        <v>54</v>
      </c>
      <c r="C41" s="17"/>
      <c r="D41" s="5">
        <f t="shared" si="0"/>
        <v>111788</v>
      </c>
      <c r="E41" s="5">
        <v>330</v>
      </c>
      <c r="F41" s="6">
        <v>111458</v>
      </c>
      <c r="G41" s="5">
        <f t="shared" si="1"/>
        <v>102541</v>
      </c>
      <c r="H41" s="5">
        <v>327</v>
      </c>
      <c r="I41" s="6">
        <v>102214</v>
      </c>
      <c r="J41" s="7">
        <f t="shared" si="2"/>
        <v>9.0178562721253019</v>
      </c>
      <c r="K41" s="7">
        <f t="shared" si="2"/>
        <v>0.91743119266054496</v>
      </c>
      <c r="L41" s="7">
        <f t="shared" si="2"/>
        <v>9.0437709120081422</v>
      </c>
      <c r="M41" s="8" t="s">
        <v>60</v>
      </c>
    </row>
    <row r="42" spans="1:13" s="8" customFormat="1" ht="15" customHeight="1" x14ac:dyDescent="0.25">
      <c r="A42" s="20"/>
      <c r="B42" s="18" t="s">
        <v>55</v>
      </c>
      <c r="C42" s="17"/>
      <c r="D42" s="5">
        <f t="shared" si="0"/>
        <v>19831</v>
      </c>
      <c r="E42" s="5">
        <v>57</v>
      </c>
      <c r="F42" s="6">
        <v>19774</v>
      </c>
      <c r="G42" s="5">
        <f t="shared" si="1"/>
        <v>16362</v>
      </c>
      <c r="H42" s="5">
        <v>55</v>
      </c>
      <c r="I42" s="6">
        <v>16307</v>
      </c>
      <c r="J42" s="7">
        <f t="shared" si="2"/>
        <v>21.201564600904543</v>
      </c>
      <c r="K42" s="7">
        <f t="shared" si="2"/>
        <v>3.6363636363636376</v>
      </c>
      <c r="L42" s="7">
        <f t="shared" si="2"/>
        <v>21.260808241859319</v>
      </c>
      <c r="M42" s="8" t="s">
        <v>60</v>
      </c>
    </row>
    <row r="43" spans="1:13" s="8" customFormat="1" ht="15" customHeight="1" x14ac:dyDescent="0.25">
      <c r="A43" s="20"/>
      <c r="B43" s="18" t="s">
        <v>23</v>
      </c>
      <c r="C43" s="17"/>
      <c r="D43" s="5">
        <f t="shared" ref="D43:I43" si="7">D44-D41-D42</f>
        <v>3241</v>
      </c>
      <c r="E43" s="5">
        <f t="shared" si="7"/>
        <v>17</v>
      </c>
      <c r="F43" s="5">
        <f t="shared" si="7"/>
        <v>3224</v>
      </c>
      <c r="G43" s="5">
        <f t="shared" si="7"/>
        <v>2794</v>
      </c>
      <c r="H43" s="5">
        <f t="shared" si="7"/>
        <v>24</v>
      </c>
      <c r="I43" s="5">
        <f t="shared" si="7"/>
        <v>2770</v>
      </c>
      <c r="J43" s="7">
        <f t="shared" si="2"/>
        <v>15.998568360773092</v>
      </c>
      <c r="K43" s="7">
        <f t="shared" si="2"/>
        <v>-29.166666666666664</v>
      </c>
      <c r="L43" s="7">
        <f t="shared" si="2"/>
        <v>16.389891696750915</v>
      </c>
      <c r="M43" s="8" t="s">
        <v>60</v>
      </c>
    </row>
    <row r="44" spans="1:13" s="8" customFormat="1" ht="15" customHeight="1" x14ac:dyDescent="0.25">
      <c r="A44" s="21"/>
      <c r="B44" s="18" t="s">
        <v>24</v>
      </c>
      <c r="C44" s="17"/>
      <c r="D44" s="5">
        <f t="shared" si="0"/>
        <v>134860</v>
      </c>
      <c r="E44" s="5">
        <v>404</v>
      </c>
      <c r="F44" s="6">
        <v>134456</v>
      </c>
      <c r="G44" s="5">
        <f t="shared" si="1"/>
        <v>121697</v>
      </c>
      <c r="H44" s="5">
        <v>406</v>
      </c>
      <c r="I44" s="6">
        <v>121291</v>
      </c>
      <c r="J44" s="7">
        <f t="shared" si="2"/>
        <v>10.816207466083805</v>
      </c>
      <c r="K44" s="7">
        <f t="shared" si="2"/>
        <v>-0.49261083743842304</v>
      </c>
      <c r="L44" s="7">
        <f t="shared" si="2"/>
        <v>10.854061719336139</v>
      </c>
      <c r="M44" s="8" t="s">
        <v>60</v>
      </c>
    </row>
    <row r="45" spans="1:13" s="8" customFormat="1" ht="20.25" customHeight="1" x14ac:dyDescent="0.25">
      <c r="A45" s="19" t="s">
        <v>25</v>
      </c>
      <c r="B45" s="18" t="s">
        <v>56</v>
      </c>
      <c r="C45" s="17"/>
      <c r="D45" s="5">
        <f t="shared" si="0"/>
        <v>5872</v>
      </c>
      <c r="E45" s="5">
        <v>120</v>
      </c>
      <c r="F45" s="6">
        <v>5752</v>
      </c>
      <c r="G45" s="5">
        <f t="shared" si="1"/>
        <v>5596</v>
      </c>
      <c r="H45" s="5">
        <v>147</v>
      </c>
      <c r="I45" s="6">
        <v>5449</v>
      </c>
      <c r="J45" s="7">
        <f t="shared" si="2"/>
        <v>4.9320943531093731</v>
      </c>
      <c r="K45" s="7">
        <f t="shared" si="2"/>
        <v>-18.367346938775508</v>
      </c>
      <c r="L45" s="7">
        <f t="shared" si="2"/>
        <v>5.5606533308864003</v>
      </c>
      <c r="M45" s="8" t="s">
        <v>60</v>
      </c>
    </row>
    <row r="46" spans="1:13" s="8" customFormat="1" ht="17.25" customHeight="1" x14ac:dyDescent="0.25">
      <c r="A46" s="20"/>
      <c r="B46" s="18" t="s">
        <v>26</v>
      </c>
      <c r="C46" s="17"/>
      <c r="D46" s="5">
        <f t="shared" ref="D46:I46" si="8">D47-D45</f>
        <v>6665</v>
      </c>
      <c r="E46" s="5">
        <f t="shared" si="8"/>
        <v>46</v>
      </c>
      <c r="F46" s="5">
        <f t="shared" si="8"/>
        <v>6619</v>
      </c>
      <c r="G46" s="5">
        <f t="shared" si="8"/>
        <v>6441</v>
      </c>
      <c r="H46" s="5">
        <f t="shared" si="8"/>
        <v>55</v>
      </c>
      <c r="I46" s="5">
        <f t="shared" si="8"/>
        <v>6386</v>
      </c>
      <c r="J46" s="7">
        <f t="shared" si="2"/>
        <v>3.4777208507995594</v>
      </c>
      <c r="K46" s="7">
        <f t="shared" si="2"/>
        <v>-16.36363636363637</v>
      </c>
      <c r="L46" s="7">
        <f t="shared" si="2"/>
        <v>3.6486063263388768</v>
      </c>
      <c r="M46" s="8" t="s">
        <v>60</v>
      </c>
    </row>
    <row r="47" spans="1:13" s="8" customFormat="1" ht="19.5" customHeight="1" x14ac:dyDescent="0.25">
      <c r="A47" s="21"/>
      <c r="B47" s="22" t="s">
        <v>27</v>
      </c>
      <c r="C47" s="23"/>
      <c r="D47" s="5">
        <f t="shared" si="0"/>
        <v>12537</v>
      </c>
      <c r="E47" s="5">
        <v>166</v>
      </c>
      <c r="F47" s="6">
        <v>12371</v>
      </c>
      <c r="G47" s="5">
        <f t="shared" si="1"/>
        <v>12037</v>
      </c>
      <c r="H47" s="5">
        <v>202</v>
      </c>
      <c r="I47" s="6">
        <v>11835</v>
      </c>
      <c r="J47" s="7">
        <f t="shared" si="2"/>
        <v>4.1538589349505717</v>
      </c>
      <c r="K47" s="7">
        <f t="shared" si="2"/>
        <v>-17.821782178217827</v>
      </c>
      <c r="L47" s="7">
        <f t="shared" si="2"/>
        <v>4.5289395859738013</v>
      </c>
      <c r="M47" s="8" t="s">
        <v>60</v>
      </c>
    </row>
    <row r="48" spans="1:13" s="8" customFormat="1" ht="15" customHeight="1" x14ac:dyDescent="0.25">
      <c r="A48" s="11"/>
      <c r="B48" s="24" t="s">
        <v>28</v>
      </c>
      <c r="C48" s="23"/>
      <c r="D48" s="5">
        <f t="shared" si="0"/>
        <v>2003</v>
      </c>
      <c r="E48" s="5">
        <v>972</v>
      </c>
      <c r="F48" s="12">
        <v>1031</v>
      </c>
      <c r="G48" s="5">
        <f t="shared" si="1"/>
        <v>4640</v>
      </c>
      <c r="H48" s="13">
        <v>671</v>
      </c>
      <c r="I48" s="12">
        <v>3969</v>
      </c>
      <c r="J48" s="14">
        <f t="shared" si="2"/>
        <v>-56.831896551724135</v>
      </c>
      <c r="K48" s="14">
        <f t="shared" si="2"/>
        <v>44.858420268256324</v>
      </c>
      <c r="L48" s="14">
        <f t="shared" si="2"/>
        <v>-74.023683547493064</v>
      </c>
      <c r="M48" s="8" t="s">
        <v>60</v>
      </c>
    </row>
    <row r="49" spans="1:13" s="8" customFormat="1" ht="15" customHeight="1" x14ac:dyDescent="0.25">
      <c r="A49" s="15"/>
      <c r="B49" s="16" t="s">
        <v>29</v>
      </c>
      <c r="C49" s="17"/>
      <c r="D49" s="5">
        <f>D19+D26+D40+D44+D47+D48</f>
        <v>11864105</v>
      </c>
      <c r="E49" s="5">
        <f t="shared" ref="E49:I49" si="9">E19+E26+E40+E44+E47+E48</f>
        <v>4345837</v>
      </c>
      <c r="F49" s="5">
        <f t="shared" si="9"/>
        <v>7518268</v>
      </c>
      <c r="G49" s="5">
        <f t="shared" si="9"/>
        <v>11066707</v>
      </c>
      <c r="H49" s="5">
        <f t="shared" si="9"/>
        <v>4220892</v>
      </c>
      <c r="I49" s="5">
        <f t="shared" si="9"/>
        <v>6845815</v>
      </c>
      <c r="J49" s="7">
        <f t="shared" si="2"/>
        <v>7.2053773538957921</v>
      </c>
      <c r="K49" s="7">
        <f t="shared" si="2"/>
        <v>2.9601562892393352</v>
      </c>
      <c r="L49" s="7">
        <f t="shared" si="2"/>
        <v>9.8228333660784095</v>
      </c>
      <c r="M49" s="8" t="s">
        <v>60</v>
      </c>
    </row>
    <row r="51" spans="1:13" x14ac:dyDescent="0.25">
      <c r="A51" s="29" t="s">
        <v>61</v>
      </c>
    </row>
    <row r="52" spans="1:13" x14ac:dyDescent="0.25">
      <c r="A52" s="29" t="s">
        <v>62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湖宜亭</cp:lastModifiedBy>
  <cp:lastPrinted>2018-08-24T04:06:30Z</cp:lastPrinted>
  <dcterms:created xsi:type="dcterms:W3CDTF">2018-08-16T04:21:57Z</dcterms:created>
  <dcterms:modified xsi:type="dcterms:W3CDTF">2020-02-25T01:00:03Z</dcterms:modified>
</cp:coreProperties>
</file>