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902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5" i="1"/>
  <c r="D47" i="1"/>
  <c r="D46" i="1" s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D39" i="1" l="1"/>
  <c r="G16" i="1"/>
  <c r="G25" i="1"/>
  <c r="G39" i="1"/>
  <c r="D18" i="1"/>
  <c r="D43" i="1"/>
  <c r="D25" i="1"/>
  <c r="G43" i="1"/>
  <c r="G46" i="1"/>
  <c r="D16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<sst xmlns="http://schemas.openxmlformats.org/spreadsheetml/2006/main" count="114" uniqueCount="63">
  <si>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</si>
  <si>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</si>
  <si>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</si>
  <si>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</si>
  <si>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</si>
  <si>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</si>
  <si>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</si>
  <si>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</si>
  <si>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</si>
  <si>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</si>
  <si>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</si>
  <si>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</si>
  <si>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</si>
  <si>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</si>
  <si>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</si>
  <si>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</si>
  <si>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</si>
  <si>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</si>
  <si>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</si>
  <si>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</si>
  <si>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</si>
  <si>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</si>
  <si>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</si>
  <si>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</si>
  <si>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</si>
  <si>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</si>
  <si>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</si>
  <si>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</si>
  <si>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</si>
  <si>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</si>
  <si>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</si>
  <si>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</si>
  <si>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</si>
  <si>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</si>
  <si>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</si>
  <si>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</si>
  <si>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</si>
  <si>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</si>
  <si>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</si>
  <si>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</si>
  <si>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</si>
  <si>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</si>
  <si>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</si>
  <si>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</si>
  <si>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</si>
  <si>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</si>
  <si>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</si>
  <si>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</si>
  <si>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</si>
  <si>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</si>
  <si>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</si>
  <si>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</si>
  <si>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</si>
  <si>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</si>
  <si>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</si>
  <si>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</si>
  <si>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</si>
  <si>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109年2月 Feb.., 2020</t>
  </si>
  <si>
    <t>108年2月 Feb.., 2019</t>
  </si>
  <si>
    <t/>
  </si>
  <si>
    <t>109年2月來臺旅客人次及成長率－按居住地分
Visitor Arrivals by Residence,
February,2020</t>
    <phoneticPr fontId="1" type="noConversion"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</si>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</sst>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4" activePane="bottomLeft" state="frozen"/>
      <selection pane="bottomLeft" activeCell="E52" sqref="E52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57</v>
      </c>
      <c r="E2" s="28"/>
      <c r="F2" s="28"/>
      <c r="G2" s="28" t="s">
        <v>58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22186</v>
      </c>
      <c r="E4" s="5">
        <v>21140</v>
      </c>
      <c r="F4" s="6">
        <v>1046</v>
      </c>
      <c r="G4" s="5">
        <f>H4+I4</f>
        <v>119531</v>
      </c>
      <c r="H4" s="5">
        <v>111489</v>
      </c>
      <c r="I4" s="6">
        <v>8042</v>
      </c>
      <c r="J4" s="7">
        <f>IF(G4=0,"-",((D4/G4)-1)*100)</f>
        <v>-81.439124578561206</v>
      </c>
      <c r="K4" s="7">
        <f>IF(H4=0,"-",((E4/H4)-1)*100)</f>
        <v>-81.038488101965214</v>
      </c>
      <c r="L4" s="7">
        <f>IF(I4=0,"-",((F4/I4)-1)*100)</f>
        <v>-86.993285252424769</v>
      </c>
      <c r="M4" s="8" t="s">
        <v>59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5540</v>
      </c>
      <c r="E5" s="5">
        <v>5167</v>
      </c>
      <c r="F5" s="6">
        <v>373</v>
      </c>
      <c r="G5" s="5">
        <f t="shared" ref="G5:G48" si="1">H5+I5</f>
        <v>283470</v>
      </c>
      <c r="H5" s="5">
        <v>280871</v>
      </c>
      <c r="I5" s="6">
        <v>2599</v>
      </c>
      <c r="J5" s="7">
        <f t="shared" ref="J5:L49" si="2">IF(G5=0,"-",((D5/G5)-1)*100)</f>
        <v>-98.045648569513531</v>
      </c>
      <c r="K5" s="7">
        <f t="shared" si="2"/>
        <v>-98.160365434665735</v>
      </c>
      <c r="L5" s="7">
        <f t="shared" si="2"/>
        <v>-85.648326279338207</v>
      </c>
      <c r="M5" s="8" t="s">
        <v>59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114053</v>
      </c>
      <c r="E6" s="5">
        <v>112</v>
      </c>
      <c r="F6" s="6">
        <v>113941</v>
      </c>
      <c r="G6" s="5">
        <f t="shared" si="1"/>
        <v>144923</v>
      </c>
      <c r="H6" s="5">
        <v>137</v>
      </c>
      <c r="I6" s="6">
        <v>144786</v>
      </c>
      <c r="J6" s="7">
        <f t="shared" si="2"/>
        <v>-21.300966720258341</v>
      </c>
      <c r="K6" s="7">
        <f t="shared" si="2"/>
        <v>-18.248175182481752</v>
      </c>
      <c r="L6" s="7">
        <f t="shared" si="2"/>
        <v>-21.303855345130053</v>
      </c>
      <c r="M6" s="8" t="s">
        <v>59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22486</v>
      </c>
      <c r="E7" s="5">
        <v>191</v>
      </c>
      <c r="F7" s="6">
        <v>22295</v>
      </c>
      <c r="G7" s="5">
        <f t="shared" si="1"/>
        <v>114425</v>
      </c>
      <c r="H7" s="5">
        <v>360</v>
      </c>
      <c r="I7" s="6">
        <v>114065</v>
      </c>
      <c r="J7" s="7">
        <f t="shared" si="2"/>
        <v>-80.348700021848373</v>
      </c>
      <c r="K7" s="7">
        <f t="shared" si="2"/>
        <v>-46.944444444444443</v>
      </c>
      <c r="L7" s="7">
        <f t="shared" si="2"/>
        <v>-80.454127032832162</v>
      </c>
      <c r="M7" s="8" t="s">
        <v>59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2184</v>
      </c>
      <c r="E8" s="5">
        <v>0</v>
      </c>
      <c r="F8" s="6">
        <v>2184</v>
      </c>
      <c r="G8" s="5">
        <f t="shared" si="1"/>
        <v>3608</v>
      </c>
      <c r="H8" s="5">
        <v>1</v>
      </c>
      <c r="I8" s="6">
        <v>3607</v>
      </c>
      <c r="J8" s="7">
        <f t="shared" si="2"/>
        <v>-39.467849223946786</v>
      </c>
      <c r="K8" s="7">
        <f t="shared" si="2"/>
        <v>-100</v>
      </c>
      <c r="L8" s="7">
        <f t="shared" si="2"/>
        <v>-39.451067369004711</v>
      </c>
      <c r="M8" s="8" t="s">
        <v>59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637</v>
      </c>
      <c r="E9" s="5">
        <v>1</v>
      </c>
      <c r="F9" s="6">
        <v>636</v>
      </c>
      <c r="G9" s="5">
        <f t="shared" si="1"/>
        <v>1770</v>
      </c>
      <c r="H9" s="5">
        <v>6</v>
      </c>
      <c r="I9" s="6">
        <v>1764</v>
      </c>
      <c r="J9" s="7">
        <f t="shared" si="2"/>
        <v>-64.011299435028249</v>
      </c>
      <c r="K9" s="7">
        <f t="shared" si="2"/>
        <v>-83.333333333333343</v>
      </c>
      <c r="L9" s="7">
        <f t="shared" si="2"/>
        <v>-63.945578231292522</v>
      </c>
      <c r="M9" s="8" t="s">
        <v>59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30334</v>
      </c>
      <c r="E10" s="5">
        <v>68</v>
      </c>
      <c r="F10" s="6">
        <v>30266</v>
      </c>
      <c r="G10" s="5">
        <f t="shared" si="1"/>
        <v>47541</v>
      </c>
      <c r="H10" s="5">
        <v>108</v>
      </c>
      <c r="I10" s="6">
        <v>47433</v>
      </c>
      <c r="J10" s="7">
        <f t="shared" si="2"/>
        <v>-36.194022002061374</v>
      </c>
      <c r="K10" s="7">
        <f t="shared" si="2"/>
        <v>-37.037037037037038</v>
      </c>
      <c r="L10" s="7">
        <f t="shared" si="2"/>
        <v>-36.192102544641912</v>
      </c>
      <c r="M10" s="8" t="s">
        <v>59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14169</v>
      </c>
      <c r="E11" s="5">
        <v>13</v>
      </c>
      <c r="F11" s="6">
        <v>14156</v>
      </c>
      <c r="G11" s="5">
        <f t="shared" si="1"/>
        <v>25749</v>
      </c>
      <c r="H11" s="5">
        <v>34</v>
      </c>
      <c r="I11" s="6">
        <v>25715</v>
      </c>
      <c r="J11" s="7">
        <f t="shared" si="2"/>
        <v>-44.972620295933815</v>
      </c>
      <c r="K11" s="7">
        <f t="shared" si="2"/>
        <v>-61.764705882352942</v>
      </c>
      <c r="L11" s="7">
        <f t="shared" si="2"/>
        <v>-44.950418043943216</v>
      </c>
      <c r="M11" s="8" t="s">
        <v>59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16310</v>
      </c>
      <c r="E12" s="5">
        <v>31</v>
      </c>
      <c r="F12" s="6">
        <v>16279</v>
      </c>
      <c r="G12" s="5">
        <f t="shared" si="1"/>
        <v>15959</v>
      </c>
      <c r="H12" s="5">
        <v>57</v>
      </c>
      <c r="I12" s="6">
        <v>15902</v>
      </c>
      <c r="J12" s="7">
        <f t="shared" si="2"/>
        <v>2.1993859264364923</v>
      </c>
      <c r="K12" s="7">
        <f t="shared" si="2"/>
        <v>-45.614035087719294</v>
      </c>
      <c r="L12" s="7">
        <f t="shared" si="2"/>
        <v>2.3707709722047499</v>
      </c>
      <c r="M12" s="8" t="s">
        <v>59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18375</v>
      </c>
      <c r="E13" s="5">
        <v>95</v>
      </c>
      <c r="F13" s="6">
        <v>18280</v>
      </c>
      <c r="G13" s="5">
        <f t="shared" si="1"/>
        <v>34801</v>
      </c>
      <c r="H13" s="5">
        <v>171</v>
      </c>
      <c r="I13" s="6">
        <v>34630</v>
      </c>
      <c r="J13" s="7">
        <f t="shared" si="2"/>
        <v>-47.199793109393404</v>
      </c>
      <c r="K13" s="7">
        <f t="shared" si="2"/>
        <v>-44.444444444444443</v>
      </c>
      <c r="L13" s="7">
        <f t="shared" si="2"/>
        <v>-47.213398787178754</v>
      </c>
      <c r="M13" s="8" t="s">
        <v>59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25738</v>
      </c>
      <c r="E14" s="5">
        <v>22</v>
      </c>
      <c r="F14" s="6">
        <v>25716</v>
      </c>
      <c r="G14" s="5">
        <f t="shared" si="1"/>
        <v>28829</v>
      </c>
      <c r="H14" s="5">
        <v>22</v>
      </c>
      <c r="I14" s="6">
        <v>28807</v>
      </c>
      <c r="J14" s="7">
        <f t="shared" si="2"/>
        <v>-10.721842589059627</v>
      </c>
      <c r="K14" s="7">
        <f t="shared" si="2"/>
        <v>0</v>
      </c>
      <c r="L14" s="7">
        <f t="shared" si="2"/>
        <v>-10.730030895268516</v>
      </c>
      <c r="M14" s="8" t="s">
        <v>59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38730</v>
      </c>
      <c r="E15" s="5">
        <v>321</v>
      </c>
      <c r="F15" s="6">
        <v>38409</v>
      </c>
      <c r="G15" s="5">
        <f t="shared" si="1"/>
        <v>44016</v>
      </c>
      <c r="H15" s="5">
        <v>367</v>
      </c>
      <c r="I15" s="6">
        <v>43649</v>
      </c>
      <c r="J15" s="7">
        <f t="shared" si="2"/>
        <v>-12.009269356597596</v>
      </c>
      <c r="K15" s="7">
        <f t="shared" si="2"/>
        <v>-12.534059945504083</v>
      </c>
      <c r="L15" s="7">
        <f t="shared" si="2"/>
        <v>-12.004856926848262</v>
      </c>
      <c r="M15" s="8" t="s">
        <v>59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1275</v>
      </c>
      <c r="E16" s="5">
        <f t="shared" si="3"/>
        <v>23</v>
      </c>
      <c r="F16" s="5">
        <f t="shared" si="3"/>
        <v>1252</v>
      </c>
      <c r="G16" s="5">
        <f t="shared" si="3"/>
        <v>2778</v>
      </c>
      <c r="H16" s="5">
        <f t="shared" si="3"/>
        <v>28</v>
      </c>
      <c r="I16" s="5">
        <f t="shared" si="3"/>
        <v>2750</v>
      </c>
      <c r="J16" s="7">
        <f t="shared" si="2"/>
        <v>-54.103671706263498</v>
      </c>
      <c r="K16" s="7">
        <f t="shared" si="2"/>
        <v>-17.857142857142861</v>
      </c>
      <c r="L16" s="7">
        <f t="shared" si="2"/>
        <v>-54.472727272727269</v>
      </c>
      <c r="M16" s="8" t="s">
        <v>59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144931</v>
      </c>
      <c r="E17" s="5">
        <v>573</v>
      </c>
      <c r="F17" s="6">
        <v>144358</v>
      </c>
      <c r="G17" s="5">
        <f t="shared" si="1"/>
        <v>199673</v>
      </c>
      <c r="H17" s="5">
        <v>787</v>
      </c>
      <c r="I17" s="6">
        <v>198886</v>
      </c>
      <c r="J17" s="7">
        <f t="shared" si="2"/>
        <v>-27.415824873668448</v>
      </c>
      <c r="K17" s="7">
        <f t="shared" si="2"/>
        <v>-27.191867852604823</v>
      </c>
      <c r="L17" s="7">
        <f t="shared" si="2"/>
        <v>-27.416711080719615</v>
      </c>
      <c r="M17" s="8" t="s">
        <v>59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561</v>
      </c>
      <c r="E18" s="5">
        <f t="shared" si="4"/>
        <v>1</v>
      </c>
      <c r="F18" s="5">
        <f t="shared" si="4"/>
        <v>560</v>
      </c>
      <c r="G18" s="5">
        <f t="shared" si="4"/>
        <v>1639</v>
      </c>
      <c r="H18" s="5">
        <f t="shared" si="4"/>
        <v>9</v>
      </c>
      <c r="I18" s="5">
        <f t="shared" si="4"/>
        <v>1630</v>
      </c>
      <c r="J18" s="7">
        <f t="shared" si="2"/>
        <v>-65.771812080536904</v>
      </c>
      <c r="K18" s="7">
        <f t="shared" si="2"/>
        <v>-88.888888888888886</v>
      </c>
      <c r="L18" s="7">
        <f t="shared" si="2"/>
        <v>-65.644171779141104</v>
      </c>
      <c r="M18" s="8" t="s">
        <v>59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312578</v>
      </c>
      <c r="E19" s="5">
        <v>27185</v>
      </c>
      <c r="F19" s="6">
        <v>285393</v>
      </c>
      <c r="G19" s="5">
        <f t="shared" si="1"/>
        <v>869039</v>
      </c>
      <c r="H19" s="5">
        <v>393660</v>
      </c>
      <c r="I19" s="6">
        <v>475379</v>
      </c>
      <c r="J19" s="7">
        <f t="shared" si="2"/>
        <v>-64.031763821876808</v>
      </c>
      <c r="K19" s="7">
        <f t="shared" si="2"/>
        <v>-93.094294568917334</v>
      </c>
      <c r="L19" s="7">
        <f t="shared" si="2"/>
        <v>-39.965164637058017</v>
      </c>
      <c r="M19" s="8" t="s">
        <v>59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4775</v>
      </c>
      <c r="E20" s="5">
        <v>11</v>
      </c>
      <c r="F20" s="6">
        <v>4764</v>
      </c>
      <c r="G20" s="5">
        <f t="shared" si="1"/>
        <v>10125</v>
      </c>
      <c r="H20" s="5">
        <v>31</v>
      </c>
      <c r="I20" s="6">
        <v>10094</v>
      </c>
      <c r="J20" s="7">
        <f t="shared" si="2"/>
        <v>-52.839506172839499</v>
      </c>
      <c r="K20" s="7">
        <f t="shared" si="2"/>
        <v>-64.516129032258064</v>
      </c>
      <c r="L20" s="7">
        <f t="shared" si="2"/>
        <v>-52.803645730136715</v>
      </c>
      <c r="M20" s="8" t="s">
        <v>59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18776</v>
      </c>
      <c r="E21" s="5">
        <v>150</v>
      </c>
      <c r="F21" s="6">
        <v>18626</v>
      </c>
      <c r="G21" s="5">
        <f t="shared" si="1"/>
        <v>39192</v>
      </c>
      <c r="H21" s="5">
        <v>310</v>
      </c>
      <c r="I21" s="6">
        <v>38882</v>
      </c>
      <c r="J21" s="7">
        <f t="shared" si="2"/>
        <v>-52.092263727291275</v>
      </c>
      <c r="K21" s="7">
        <f t="shared" si="2"/>
        <v>-51.612903225806448</v>
      </c>
      <c r="L21" s="7">
        <f t="shared" si="2"/>
        <v>-52.096085592304917</v>
      </c>
      <c r="M21" s="8" t="s">
        <v>59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130</v>
      </c>
      <c r="E22" s="5">
        <v>1</v>
      </c>
      <c r="F22" s="6">
        <v>129</v>
      </c>
      <c r="G22" s="5">
        <f t="shared" si="1"/>
        <v>266</v>
      </c>
      <c r="H22" s="5">
        <v>2</v>
      </c>
      <c r="I22" s="6">
        <v>264</v>
      </c>
      <c r="J22" s="7">
        <f t="shared" si="2"/>
        <v>-51.127819548872175</v>
      </c>
      <c r="K22" s="7">
        <f t="shared" si="2"/>
        <v>-50</v>
      </c>
      <c r="L22" s="7">
        <f t="shared" si="2"/>
        <v>-51.136363636363633</v>
      </c>
      <c r="M22" s="8" t="s">
        <v>59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154</v>
      </c>
      <c r="E23" s="5">
        <v>5</v>
      </c>
      <c r="F23" s="6">
        <v>149</v>
      </c>
      <c r="G23" s="5">
        <f t="shared" si="1"/>
        <v>304</v>
      </c>
      <c r="H23" s="5">
        <v>18</v>
      </c>
      <c r="I23" s="6">
        <v>286</v>
      </c>
      <c r="J23" s="7">
        <f t="shared" si="2"/>
        <v>-49.342105263157897</v>
      </c>
      <c r="K23" s="7">
        <f t="shared" si="2"/>
        <v>-72.222222222222214</v>
      </c>
      <c r="L23" s="7">
        <f t="shared" si="2"/>
        <v>-47.902097902097907</v>
      </c>
      <c r="M23" s="8" t="s">
        <v>59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71</v>
      </c>
      <c r="E24" s="5">
        <v>9</v>
      </c>
      <c r="F24" s="6">
        <v>62</v>
      </c>
      <c r="G24" s="5">
        <f t="shared" si="1"/>
        <v>81</v>
      </c>
      <c r="H24" s="5">
        <v>13</v>
      </c>
      <c r="I24" s="6">
        <v>68</v>
      </c>
      <c r="J24" s="7">
        <f t="shared" si="2"/>
        <v>-12.345679012345679</v>
      </c>
      <c r="K24" s="7">
        <f t="shared" si="2"/>
        <v>-30.76923076923077</v>
      </c>
      <c r="L24" s="7">
        <f t="shared" si="2"/>
        <v>-8.8235294117647083</v>
      </c>
      <c r="M24" s="8" t="s">
        <v>59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816</v>
      </c>
      <c r="E25" s="5">
        <f t="shared" si="5"/>
        <v>9</v>
      </c>
      <c r="F25" s="5">
        <f t="shared" si="5"/>
        <v>807</v>
      </c>
      <c r="G25" s="5">
        <f t="shared" si="5"/>
        <v>1204</v>
      </c>
      <c r="H25" s="5">
        <f t="shared" si="5"/>
        <v>15</v>
      </c>
      <c r="I25" s="5">
        <f t="shared" si="5"/>
        <v>1189</v>
      </c>
      <c r="J25" s="7">
        <f t="shared" si="2"/>
        <v>-32.225913621262457</v>
      </c>
      <c r="K25" s="7">
        <f t="shared" si="2"/>
        <v>-40</v>
      </c>
      <c r="L25" s="7">
        <f t="shared" si="2"/>
        <v>-32.127838519764509</v>
      </c>
      <c r="M25" s="8" t="s">
        <v>59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24722</v>
      </c>
      <c r="E26" s="5">
        <v>185</v>
      </c>
      <c r="F26" s="6">
        <v>24537</v>
      </c>
      <c r="G26" s="5">
        <f t="shared" si="1"/>
        <v>51172</v>
      </c>
      <c r="H26" s="5">
        <v>389</v>
      </c>
      <c r="I26" s="6">
        <v>50783</v>
      </c>
      <c r="J26" s="7">
        <f t="shared" si="2"/>
        <v>-51.688423356523103</v>
      </c>
      <c r="K26" s="7">
        <f t="shared" si="2"/>
        <v>-52.442159383033427</v>
      </c>
      <c r="L26" s="7">
        <f t="shared" si="2"/>
        <v>-51.682649705610139</v>
      </c>
      <c r="M26" s="8" t="s">
        <v>59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342</v>
      </c>
      <c r="E27" s="5">
        <v>1</v>
      </c>
      <c r="F27" s="6">
        <v>341</v>
      </c>
      <c r="G27" s="5">
        <f t="shared" si="1"/>
        <v>503</v>
      </c>
      <c r="H27" s="5">
        <v>0</v>
      </c>
      <c r="I27" s="6">
        <v>503</v>
      </c>
      <c r="J27" s="7">
        <f t="shared" si="2"/>
        <v>-32.007952286282304</v>
      </c>
      <c r="K27" s="7" t="str">
        <f t="shared" si="2"/>
        <v>-</v>
      </c>
      <c r="L27" s="7">
        <f t="shared" si="2"/>
        <v>-32.206759443339962</v>
      </c>
      <c r="M27" s="8" t="s">
        <v>59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2850</v>
      </c>
      <c r="E28" s="5">
        <v>5</v>
      </c>
      <c r="F28" s="6">
        <v>2845</v>
      </c>
      <c r="G28" s="5">
        <f t="shared" si="1"/>
        <v>4583</v>
      </c>
      <c r="H28" s="5">
        <v>4</v>
      </c>
      <c r="I28" s="6">
        <v>4579</v>
      </c>
      <c r="J28" s="7">
        <f t="shared" si="2"/>
        <v>-37.813659175212742</v>
      </c>
      <c r="K28" s="7">
        <f t="shared" si="2"/>
        <v>25</v>
      </c>
      <c r="L28" s="7">
        <f t="shared" si="2"/>
        <v>-37.868530246778775</v>
      </c>
      <c r="M28" s="8" t="s">
        <v>59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2679</v>
      </c>
      <c r="E29" s="5">
        <v>4</v>
      </c>
      <c r="F29" s="6">
        <v>2675</v>
      </c>
      <c r="G29" s="5">
        <f t="shared" si="1"/>
        <v>4914</v>
      </c>
      <c r="H29" s="5">
        <v>12</v>
      </c>
      <c r="I29" s="6">
        <v>4902</v>
      </c>
      <c r="J29" s="7">
        <f t="shared" si="2"/>
        <v>-45.482295482295484</v>
      </c>
      <c r="K29" s="7">
        <f t="shared" si="2"/>
        <v>-66.666666666666671</v>
      </c>
      <c r="L29" s="7">
        <f t="shared" si="2"/>
        <v>-45.430436556507544</v>
      </c>
      <c r="M29" s="8" t="s">
        <v>59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430</v>
      </c>
      <c r="E30" s="5">
        <v>0</v>
      </c>
      <c r="F30" s="6">
        <v>430</v>
      </c>
      <c r="G30" s="5">
        <f t="shared" si="1"/>
        <v>1215</v>
      </c>
      <c r="H30" s="5">
        <v>0</v>
      </c>
      <c r="I30" s="6">
        <v>1215</v>
      </c>
      <c r="J30" s="7">
        <f t="shared" si="2"/>
        <v>-64.609053497942398</v>
      </c>
      <c r="K30" s="7" t="str">
        <f t="shared" si="2"/>
        <v>-</v>
      </c>
      <c r="L30" s="7">
        <f t="shared" si="2"/>
        <v>-64.609053497942398</v>
      </c>
      <c r="M30" s="8" t="s">
        <v>59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1421</v>
      </c>
      <c r="E31" s="5">
        <v>0</v>
      </c>
      <c r="F31" s="6">
        <v>1421</v>
      </c>
      <c r="G31" s="5">
        <f t="shared" si="1"/>
        <v>1768</v>
      </c>
      <c r="H31" s="5">
        <v>1</v>
      </c>
      <c r="I31" s="6">
        <v>1767</v>
      </c>
      <c r="J31" s="7">
        <f t="shared" si="2"/>
        <v>-19.626696832579182</v>
      </c>
      <c r="K31" s="7">
        <f t="shared" si="2"/>
        <v>-100</v>
      </c>
      <c r="L31" s="7">
        <f t="shared" si="2"/>
        <v>-19.581211092246743</v>
      </c>
      <c r="M31" s="8" t="s">
        <v>59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397</v>
      </c>
      <c r="E32" s="5">
        <v>1</v>
      </c>
      <c r="F32" s="6">
        <v>396</v>
      </c>
      <c r="G32" s="5">
        <f t="shared" si="1"/>
        <v>784</v>
      </c>
      <c r="H32" s="5">
        <v>3</v>
      </c>
      <c r="I32" s="6">
        <v>781</v>
      </c>
      <c r="J32" s="7">
        <f t="shared" si="2"/>
        <v>-49.362244897959187</v>
      </c>
      <c r="K32" s="7">
        <f t="shared" si="2"/>
        <v>-66.666666666666671</v>
      </c>
      <c r="L32" s="7">
        <f t="shared" si="2"/>
        <v>-49.295774647887328</v>
      </c>
      <c r="M32" s="8" t="s">
        <v>59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515</v>
      </c>
      <c r="E33" s="5">
        <v>2</v>
      </c>
      <c r="F33" s="6">
        <v>513</v>
      </c>
      <c r="G33" s="5">
        <f t="shared" si="1"/>
        <v>926</v>
      </c>
      <c r="H33" s="5">
        <v>3</v>
      </c>
      <c r="I33" s="6">
        <v>923</v>
      </c>
      <c r="J33" s="7">
        <f t="shared" si="2"/>
        <v>-44.384449244060477</v>
      </c>
      <c r="K33" s="7">
        <f t="shared" si="2"/>
        <v>-33.333333333333336</v>
      </c>
      <c r="L33" s="7">
        <f t="shared" si="2"/>
        <v>-44.420368364030338</v>
      </c>
      <c r="M33" s="8" t="s">
        <v>59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2476</v>
      </c>
      <c r="E34" s="5">
        <v>2</v>
      </c>
      <c r="F34" s="6">
        <v>2474</v>
      </c>
      <c r="G34" s="5">
        <f t="shared" si="1"/>
        <v>5594</v>
      </c>
      <c r="H34" s="5">
        <v>7</v>
      </c>
      <c r="I34" s="6">
        <v>5587</v>
      </c>
      <c r="J34" s="7">
        <f t="shared" si="2"/>
        <v>-55.738291026099397</v>
      </c>
      <c r="K34" s="7">
        <f t="shared" si="2"/>
        <v>-71.428571428571431</v>
      </c>
      <c r="L34" s="7">
        <f t="shared" si="2"/>
        <v>-55.718632539824583</v>
      </c>
      <c r="M34" s="8" t="s">
        <v>59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410</v>
      </c>
      <c r="E35" s="5">
        <v>0</v>
      </c>
      <c r="F35" s="6">
        <v>410</v>
      </c>
      <c r="G35" s="5">
        <f t="shared" si="1"/>
        <v>604</v>
      </c>
      <c r="H35" s="5">
        <v>1</v>
      </c>
      <c r="I35" s="6">
        <v>603</v>
      </c>
      <c r="J35" s="7">
        <f t="shared" si="2"/>
        <v>-32.119205298013242</v>
      </c>
      <c r="K35" s="7">
        <f t="shared" si="2"/>
        <v>-100</v>
      </c>
      <c r="L35" s="7">
        <f t="shared" si="2"/>
        <v>-32.00663349917081</v>
      </c>
      <c r="M35" s="8" t="s">
        <v>59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65</v>
      </c>
      <c r="E36" s="5">
        <v>0</v>
      </c>
      <c r="F36" s="6">
        <v>65</v>
      </c>
      <c r="G36" s="5">
        <f t="shared" si="1"/>
        <v>111</v>
      </c>
      <c r="H36" s="5">
        <v>0</v>
      </c>
      <c r="I36" s="6">
        <v>111</v>
      </c>
      <c r="J36" s="7">
        <f t="shared" si="2"/>
        <v>-41.441441441441441</v>
      </c>
      <c r="K36" s="7" t="str">
        <f t="shared" si="2"/>
        <v>-</v>
      </c>
      <c r="L36" s="7">
        <f t="shared" si="2"/>
        <v>-41.441441441441441</v>
      </c>
      <c r="M36" s="8" t="s">
        <v>59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392</v>
      </c>
      <c r="E37" s="5">
        <v>1</v>
      </c>
      <c r="F37" s="6">
        <v>391</v>
      </c>
      <c r="G37" s="5">
        <f t="shared" si="1"/>
        <v>635</v>
      </c>
      <c r="H37" s="5">
        <v>2</v>
      </c>
      <c r="I37" s="6">
        <v>633</v>
      </c>
      <c r="J37" s="7">
        <f t="shared" si="2"/>
        <v>-38.267716535433074</v>
      </c>
      <c r="K37" s="7">
        <f t="shared" si="2"/>
        <v>-50</v>
      </c>
      <c r="L37" s="7">
        <f t="shared" si="2"/>
        <v>-38.230647709320699</v>
      </c>
      <c r="M37" s="8" t="s">
        <v>59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706</v>
      </c>
      <c r="E38" s="5">
        <v>0</v>
      </c>
      <c r="F38" s="6">
        <v>706</v>
      </c>
      <c r="G38" s="5">
        <f t="shared" si="1"/>
        <v>1021</v>
      </c>
      <c r="H38" s="5">
        <v>1</v>
      </c>
      <c r="I38" s="6">
        <v>1020</v>
      </c>
      <c r="J38" s="7">
        <f t="shared" si="2"/>
        <v>-30.852105778648387</v>
      </c>
      <c r="K38" s="7">
        <f t="shared" si="2"/>
        <v>-100</v>
      </c>
      <c r="L38" s="7">
        <f t="shared" si="2"/>
        <v>-30.784313725490197</v>
      </c>
      <c r="M38" s="8" t="s">
        <v>59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2496</v>
      </c>
      <c r="E39" s="5">
        <f t="shared" si="6"/>
        <v>2</v>
      </c>
      <c r="F39" s="5">
        <f t="shared" si="6"/>
        <v>2494</v>
      </c>
      <c r="G39" s="5">
        <f t="shared" si="6"/>
        <v>4109</v>
      </c>
      <c r="H39" s="5">
        <f t="shared" si="6"/>
        <v>3</v>
      </c>
      <c r="I39" s="5">
        <f t="shared" si="6"/>
        <v>4106</v>
      </c>
      <c r="J39" s="7">
        <f t="shared" si="2"/>
        <v>-39.255293258700419</v>
      </c>
      <c r="K39" s="7">
        <f t="shared" si="2"/>
        <v>-33.333333333333336</v>
      </c>
      <c r="L39" s="7">
        <f t="shared" si="2"/>
        <v>-39.259620068192888</v>
      </c>
      <c r="M39" s="8" t="s">
        <v>59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15179</v>
      </c>
      <c r="E40" s="5">
        <v>18</v>
      </c>
      <c r="F40" s="6">
        <v>15161</v>
      </c>
      <c r="G40" s="5">
        <f t="shared" si="1"/>
        <v>26767</v>
      </c>
      <c r="H40" s="5">
        <v>37</v>
      </c>
      <c r="I40" s="6">
        <v>26730</v>
      </c>
      <c r="J40" s="7">
        <f t="shared" si="2"/>
        <v>-43.292113423245041</v>
      </c>
      <c r="K40" s="7">
        <f t="shared" si="2"/>
        <v>-51.351351351351347</v>
      </c>
      <c r="L40" s="7">
        <f t="shared" si="2"/>
        <v>-43.280957725402168</v>
      </c>
      <c r="M40" s="8" t="s">
        <v>59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3219</v>
      </c>
      <c r="E41" s="5">
        <v>12</v>
      </c>
      <c r="F41" s="6">
        <v>3207</v>
      </c>
      <c r="G41" s="5">
        <f t="shared" si="1"/>
        <v>6598</v>
      </c>
      <c r="H41" s="5">
        <v>12</v>
      </c>
      <c r="I41" s="6">
        <v>6586</v>
      </c>
      <c r="J41" s="7">
        <f t="shared" si="2"/>
        <v>-51.212488632919076</v>
      </c>
      <c r="K41" s="7">
        <f t="shared" si="2"/>
        <v>0</v>
      </c>
      <c r="L41" s="7">
        <f t="shared" si="2"/>
        <v>-51.305800182204678</v>
      </c>
      <c r="M41" s="8" t="s">
        <v>59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568</v>
      </c>
      <c r="E42" s="5">
        <v>1</v>
      </c>
      <c r="F42" s="6">
        <v>567</v>
      </c>
      <c r="G42" s="5">
        <f t="shared" si="1"/>
        <v>1038</v>
      </c>
      <c r="H42" s="5">
        <v>4</v>
      </c>
      <c r="I42" s="6">
        <v>1034</v>
      </c>
      <c r="J42" s="7">
        <f t="shared" si="2"/>
        <v>-45.27938342967245</v>
      </c>
      <c r="K42" s="7">
        <f t="shared" si="2"/>
        <v>-75</v>
      </c>
      <c r="L42" s="7">
        <f t="shared" si="2"/>
        <v>-45.16441005802708</v>
      </c>
      <c r="M42" s="8" t="s">
        <v>59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124</v>
      </c>
      <c r="E43" s="5">
        <f t="shared" si="7"/>
        <v>1</v>
      </c>
      <c r="F43" s="5">
        <f t="shared" si="7"/>
        <v>123</v>
      </c>
      <c r="G43" s="5">
        <f t="shared" si="7"/>
        <v>251</v>
      </c>
      <c r="H43" s="5">
        <f t="shared" si="7"/>
        <v>0</v>
      </c>
      <c r="I43" s="5">
        <f t="shared" si="7"/>
        <v>251</v>
      </c>
      <c r="J43" s="7">
        <f t="shared" si="2"/>
        <v>-50.597609561752989</v>
      </c>
      <c r="K43" s="7" t="str">
        <f t="shared" si="2"/>
        <v>-</v>
      </c>
      <c r="L43" s="7">
        <f t="shared" si="2"/>
        <v>-50.996015936254977</v>
      </c>
      <c r="M43" s="8" t="s">
        <v>59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3911</v>
      </c>
      <c r="E44" s="5">
        <v>14</v>
      </c>
      <c r="F44" s="6">
        <v>3897</v>
      </c>
      <c r="G44" s="5">
        <f t="shared" si="1"/>
        <v>7887</v>
      </c>
      <c r="H44" s="5">
        <v>16</v>
      </c>
      <c r="I44" s="6">
        <v>7871</v>
      </c>
      <c r="J44" s="7">
        <f t="shared" si="2"/>
        <v>-50.412070495752502</v>
      </c>
      <c r="K44" s="7">
        <f t="shared" si="2"/>
        <v>-12.5</v>
      </c>
      <c r="L44" s="7">
        <f t="shared" si="2"/>
        <v>-50.489137339601065</v>
      </c>
      <c r="M44" s="8" t="s">
        <v>59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470</v>
      </c>
      <c r="E45" s="5">
        <v>3</v>
      </c>
      <c r="F45" s="6">
        <v>467</v>
      </c>
      <c r="G45" s="5">
        <f t="shared" si="1"/>
        <v>632</v>
      </c>
      <c r="H45" s="5">
        <v>2</v>
      </c>
      <c r="I45" s="6">
        <v>630</v>
      </c>
      <c r="J45" s="7">
        <f t="shared" si="2"/>
        <v>-25.632911392405067</v>
      </c>
      <c r="K45" s="7">
        <f t="shared" si="2"/>
        <v>50</v>
      </c>
      <c r="L45" s="7">
        <f t="shared" si="2"/>
        <v>-25.87301587301587</v>
      </c>
      <c r="M45" s="8" t="s">
        <v>59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392</v>
      </c>
      <c r="E46" s="5">
        <f t="shared" si="8"/>
        <v>2</v>
      </c>
      <c r="F46" s="5">
        <f t="shared" si="8"/>
        <v>390</v>
      </c>
      <c r="G46" s="5">
        <f t="shared" si="8"/>
        <v>503</v>
      </c>
      <c r="H46" s="5">
        <f t="shared" si="8"/>
        <v>1</v>
      </c>
      <c r="I46" s="5">
        <f t="shared" si="8"/>
        <v>502</v>
      </c>
      <c r="J46" s="7">
        <f t="shared" si="2"/>
        <v>-22.067594433399606</v>
      </c>
      <c r="K46" s="7">
        <f t="shared" si="2"/>
        <v>100</v>
      </c>
      <c r="L46" s="7">
        <f t="shared" si="2"/>
        <v>-22.310756972111555</v>
      </c>
      <c r="M46" s="8" t="s">
        <v>59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862</v>
      </c>
      <c r="E47" s="5">
        <v>5</v>
      </c>
      <c r="F47" s="6">
        <v>857</v>
      </c>
      <c r="G47" s="5">
        <f t="shared" si="1"/>
        <v>1135</v>
      </c>
      <c r="H47" s="5">
        <v>3</v>
      </c>
      <c r="I47" s="6">
        <v>1132</v>
      </c>
      <c r="J47" s="7">
        <f t="shared" si="2"/>
        <v>-24.052863436123349</v>
      </c>
      <c r="K47" s="7">
        <f t="shared" si="2"/>
        <v>66.666666666666671</v>
      </c>
      <c r="L47" s="7">
        <f t="shared" si="2"/>
        <v>-24.293286219081267</v>
      </c>
      <c r="M47" s="8" t="s">
        <v>59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105</v>
      </c>
      <c r="E48" s="5">
        <v>52</v>
      </c>
      <c r="F48" s="12">
        <v>53</v>
      </c>
      <c r="G48" s="5">
        <f t="shared" si="1"/>
        <v>202</v>
      </c>
      <c r="H48" s="13">
        <v>123</v>
      </c>
      <c r="I48" s="12">
        <v>79</v>
      </c>
      <c r="J48" s="14">
        <f t="shared" si="2"/>
        <v>-48.019801980198018</v>
      </c>
      <c r="K48" s="14">
        <f t="shared" si="2"/>
        <v>-57.723577235772353</v>
      </c>
      <c r="L48" s="14">
        <f t="shared" si="2"/>
        <v>-32.911392405063289</v>
      </c>
      <c r="M48" s="8" t="s">
        <v>59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357357</v>
      </c>
      <c r="E49" s="5">
        <f t="shared" ref="E49:I49" si="9">E19+E26+E40+E44+E47+E48</f>
        <v>27459</v>
      </c>
      <c r="F49" s="5">
        <f t="shared" si="9"/>
        <v>329898</v>
      </c>
      <c r="G49" s="5">
        <f t="shared" si="9"/>
        <v>956202</v>
      </c>
      <c r="H49" s="5">
        <f t="shared" si="9"/>
        <v>394228</v>
      </c>
      <c r="I49" s="5">
        <f t="shared" si="9"/>
        <v>561974</v>
      </c>
      <c r="J49" s="7">
        <f t="shared" si="2"/>
        <v>-62.627457378252707</v>
      </c>
      <c r="K49" s="7">
        <f t="shared" si="2"/>
        <v>-93.034741317207306</v>
      </c>
      <c r="L49" s="7">
        <f t="shared" si="2"/>
        <v>-41.296572439294344</v>
      </c>
      <c r="M49" s="8" t="s">
        <v>59</v>
      </c>
    </row>
    <row r="51" spans="1:13" x14ac:dyDescent="0.25">
      <c r="A51" s="29" t="s">
        <v>61</v>
      </c>
    </row>
    <row r="52" spans="1:13" x14ac:dyDescent="0.25">
      <c r="A52" s="29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2018-08-24T04:06:30Z</cp:lastPrinted>
  <dcterms:created xsi:type="dcterms:W3CDTF">2018-08-16T04:21:57Z</dcterms:created>
  <dcterms:modified xsi:type="dcterms:W3CDTF">2020-03-27T06:04:52Z</dcterms:modified>
</cp:coreProperties>
</file>