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09\"/>
    </mc:Choice>
  </mc:AlternateContent>
  <bookViews>
    <workbookView xWindow="0" yWindow="0" windowWidth="15312" windowHeight="684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J27" i="1" s="1"/>
  <c r="G28" i="1"/>
  <c r="J28" i="1" s="1"/>
  <c r="G40" i="1"/>
  <c r="G29" i="1"/>
  <c r="G30" i="1"/>
  <c r="G31" i="1"/>
  <c r="G32" i="1"/>
  <c r="G33" i="1"/>
  <c r="G34" i="1"/>
  <c r="J34" i="1" s="1"/>
  <c r="G35" i="1"/>
  <c r="J35" i="1" s="1"/>
  <c r="G36" i="1"/>
  <c r="G37" i="1"/>
  <c r="G38" i="1"/>
  <c r="G41" i="1"/>
  <c r="G43" i="1" s="1"/>
  <c r="G44" i="1"/>
  <c r="G42" i="1"/>
  <c r="G5" i="1"/>
  <c r="G6" i="1"/>
  <c r="G7" i="1"/>
  <c r="G8" i="1"/>
  <c r="G9" i="1"/>
  <c r="J9" i="1" s="1"/>
  <c r="G10" i="1"/>
  <c r="G11" i="1"/>
  <c r="G12" i="1"/>
  <c r="G13" i="1"/>
  <c r="G14" i="1"/>
  <c r="G15" i="1"/>
  <c r="G17" i="1"/>
  <c r="G19" i="1"/>
  <c r="G4" i="1"/>
  <c r="G20" i="1"/>
  <c r="G21" i="1"/>
  <c r="G22" i="1"/>
  <c r="G23" i="1"/>
  <c r="G24" i="1"/>
  <c r="D48" i="1"/>
  <c r="D47" i="1"/>
  <c r="D45" i="1"/>
  <c r="D41" i="1"/>
  <c r="D44" i="1"/>
  <c r="D42" i="1"/>
  <c r="J42" i="1" s="1"/>
  <c r="D27" i="1"/>
  <c r="D28" i="1"/>
  <c r="D29" i="1"/>
  <c r="D30" i="1"/>
  <c r="D31" i="1"/>
  <c r="D32" i="1"/>
  <c r="D33" i="1"/>
  <c r="J33" i="1" s="1"/>
  <c r="D34" i="1"/>
  <c r="D35" i="1"/>
  <c r="D36" i="1"/>
  <c r="D37" i="1"/>
  <c r="D38" i="1"/>
  <c r="D40" i="1"/>
  <c r="D19" i="1"/>
  <c r="D4" i="1"/>
  <c r="J4" i="1" s="1"/>
  <c r="D5" i="1"/>
  <c r="D6" i="1"/>
  <c r="J6" i="1" s="1"/>
  <c r="D7" i="1"/>
  <c r="J7" i="1" s="1"/>
  <c r="D8" i="1"/>
  <c r="D9" i="1"/>
  <c r="D17" i="1"/>
  <c r="D20" i="1"/>
  <c r="D21" i="1"/>
  <c r="D22" i="1"/>
  <c r="D23" i="1"/>
  <c r="D24" i="1"/>
  <c r="D26" i="1"/>
  <c r="D10" i="1"/>
  <c r="J10" i="1" s="1"/>
  <c r="D11" i="1"/>
  <c r="D12" i="1"/>
  <c r="D13" i="1"/>
  <c r="D14" i="1"/>
  <c r="D15" i="1"/>
  <c r="J15" i="1" s="1"/>
  <c r="E43" i="1"/>
  <c r="F43" i="1"/>
  <c r="E49" i="1"/>
  <c r="F49" i="1"/>
  <c r="H49" i="1"/>
  <c r="I49" i="1"/>
  <c r="L49" i="1" s="1"/>
  <c r="E46" i="1"/>
  <c r="K46" i="1" s="1"/>
  <c r="F46" i="1"/>
  <c r="L46" i="1" s="1"/>
  <c r="H46" i="1"/>
  <c r="I46" i="1"/>
  <c r="H43" i="1"/>
  <c r="K43" i="1" s="1"/>
  <c r="I43" i="1"/>
  <c r="E39" i="1"/>
  <c r="F39" i="1"/>
  <c r="H39" i="1"/>
  <c r="I39" i="1"/>
  <c r="E25" i="1"/>
  <c r="F25" i="1"/>
  <c r="L25" i="1" s="1"/>
  <c r="H25" i="1"/>
  <c r="I25" i="1"/>
  <c r="E18" i="1"/>
  <c r="F18" i="1"/>
  <c r="H18" i="1"/>
  <c r="I18" i="1"/>
  <c r="E16" i="1"/>
  <c r="F16" i="1"/>
  <c r="H16" i="1"/>
  <c r="K16" i="1" s="1"/>
  <c r="I16" i="1"/>
  <c r="L48" i="1"/>
  <c r="K48" i="1"/>
  <c r="L47" i="1"/>
  <c r="K47" i="1"/>
  <c r="L45" i="1"/>
  <c r="K45" i="1"/>
  <c r="L44" i="1"/>
  <c r="K44" i="1"/>
  <c r="J44" i="1"/>
  <c r="L43" i="1"/>
  <c r="L42" i="1"/>
  <c r="K42" i="1"/>
  <c r="L41" i="1"/>
  <c r="K41" i="1"/>
  <c r="L40" i="1"/>
  <c r="K40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J31" i="1"/>
  <c r="L30" i="1"/>
  <c r="K30" i="1"/>
  <c r="J30" i="1"/>
  <c r="L29" i="1"/>
  <c r="K29" i="1"/>
  <c r="L28" i="1"/>
  <c r="K28" i="1"/>
  <c r="L27" i="1"/>
  <c r="K27" i="1"/>
  <c r="L26" i="1"/>
  <c r="K26" i="1"/>
  <c r="J26" i="1"/>
  <c r="K25" i="1"/>
  <c r="L24" i="1"/>
  <c r="K24" i="1"/>
  <c r="J24" i="1"/>
  <c r="L23" i="1"/>
  <c r="K23" i="1"/>
  <c r="L22" i="1"/>
  <c r="K22" i="1"/>
  <c r="L21" i="1"/>
  <c r="K21" i="1"/>
  <c r="L20" i="1"/>
  <c r="K20" i="1"/>
  <c r="L19" i="1"/>
  <c r="K19" i="1"/>
  <c r="J19" i="1"/>
  <c r="L17" i="1"/>
  <c r="K17" i="1"/>
  <c r="J17" i="1"/>
  <c r="L15" i="1"/>
  <c r="K15" i="1"/>
  <c r="L14" i="1"/>
  <c r="K14" i="1"/>
  <c r="L13" i="1"/>
  <c r="K13" i="1"/>
  <c r="L12" i="1"/>
  <c r="K12" i="1"/>
  <c r="L11" i="1"/>
  <c r="K11" i="1"/>
  <c r="J11" i="1"/>
  <c r="L10" i="1"/>
  <c r="K10" i="1"/>
  <c r="L9" i="1"/>
  <c r="K9" i="1"/>
  <c r="L8" i="1"/>
  <c r="K8" i="1"/>
  <c r="J8" i="1"/>
  <c r="L7" i="1"/>
  <c r="K7" i="1"/>
  <c r="L6" i="1"/>
  <c r="K6" i="1"/>
  <c r="L5" i="1"/>
  <c r="K5" i="1"/>
  <c r="L4" i="1"/>
  <c r="K4" i="1"/>
  <c r="J14" i="1" l="1"/>
  <c r="J22" i="1"/>
  <c r="J5" i="1"/>
  <c r="L39" i="1"/>
  <c r="D43" i="1"/>
  <c r="J43" i="1" s="1"/>
  <c r="J41" i="1"/>
  <c r="K18" i="1"/>
  <c r="K49" i="1"/>
  <c r="J23" i="1"/>
  <c r="L18" i="1"/>
  <c r="D25" i="1"/>
  <c r="J45" i="1"/>
  <c r="J32" i="1"/>
  <c r="J48" i="1"/>
  <c r="J38" i="1"/>
  <c r="D18" i="1"/>
  <c r="J36" i="1"/>
  <c r="J40" i="1"/>
  <c r="J12" i="1"/>
  <c r="J21" i="1"/>
  <c r="L16" i="1"/>
  <c r="D39" i="1"/>
  <c r="G25" i="1"/>
  <c r="J25" i="1" s="1"/>
  <c r="G16" i="1"/>
  <c r="D16" i="1"/>
  <c r="J37" i="1"/>
  <c r="J29" i="1"/>
  <c r="D46" i="1"/>
  <c r="J46" i="1" s="1"/>
  <c r="J13" i="1"/>
  <c r="G18" i="1"/>
  <c r="J20" i="1"/>
  <c r="J47" i="1"/>
  <c r="D49" i="1"/>
  <c r="G49" i="1"/>
  <c r="G39" i="1"/>
  <c r="J49" i="1" l="1"/>
  <c r="J18" i="1"/>
  <c r="J39" i="1"/>
  <c r="J16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<sst xmlns="http://schemas.openxmlformats.org/spreadsheetml/2006/main" count="114" uniqueCount="63">
  <si>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</si>
  <si>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</si>
  <si>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</si>
  <si>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</si>
  <si>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</si>
  <si>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</si>
  <si>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</si>
  <si>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</si>
  <si>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</si>
  <si>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</si>
  <si>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</si>
  <si>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</si>
  <si>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</si>
  <si>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</si>
  <si>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</si>
  <si>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</si>
  <si>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</si>
  <si>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</si>
  <si>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</si>
  <si>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</si>
  <si>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</si>
  <si>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</si>
  <si>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</si>
  <si>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</si>
  <si>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</si>
  <si>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</si>
  <si>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</si>
  <si>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</si>
  <si>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</si>
  <si>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</si>
  <si>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</si>
  <si>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</si>
  <si>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</si>
  <si>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</si>
  <si>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</si>
  <si>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</si>
  <si>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</si>
  <si>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</si>
  <si>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</si>
  <si>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</si>
  <si>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</si>
  <si>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</si>
  <si>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</si>
  <si>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</si>
  <si>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</si>
  <si>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</si>
  <si>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</si>
  <si>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</si>
  <si>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</si>
  <si>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</si>
  <si>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</si>
  <si>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</si>
  <si>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</si>
  <si>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</si>
  <si>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</si>
  <si>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</si>
  <si>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</si>
  <si>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109年9月來臺旅客人次及成長率－按居住地分
Table 1-2 Visitor Arrivals by Residence,
September,2020</t>
  </si>
  <si>
    <t>109年9月 Sep.., 2020</t>
  </si>
  <si>
    <t>108年9月 Sep..,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</si>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</sst>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6" activePane="bottomLeft" state="frozen"/>
      <selection pane="bottomLeft" activeCell="G57" sqref="G57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2526</v>
      </c>
      <c r="E4" s="5">
        <v>2501</v>
      </c>
      <c r="F4" s="6">
        <v>25</v>
      </c>
      <c r="G4" s="5">
        <f>H4+I4</f>
        <v>118025</v>
      </c>
      <c r="H4" s="5">
        <v>110306</v>
      </c>
      <c r="I4" s="6">
        <v>7719</v>
      </c>
      <c r="J4" s="7">
        <f>IF(G4=0,"-",((D4/G4)-1)*100)</f>
        <v>-97.859775471298448</v>
      </c>
      <c r="K4" s="7">
        <f>IF(H4=0,"-",((E4/H4)-1)*100)</f>
        <v>-97.732670933584757</v>
      </c>
      <c r="L4" s="7">
        <f>IF(I4=0,"-",((F4/I4)-1)*100)</f>
        <v>-99.676123850239676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4590</v>
      </c>
      <c r="E5" s="5">
        <v>4590</v>
      </c>
      <c r="F5" s="6">
        <v>0</v>
      </c>
      <c r="G5" s="5">
        <f t="shared" ref="G5:G48" si="1">H5+I5</f>
        <v>116037</v>
      </c>
      <c r="H5" s="5">
        <v>113556</v>
      </c>
      <c r="I5" s="6">
        <v>2481</v>
      </c>
      <c r="J5" s="7">
        <f t="shared" ref="J5:L49" si="2">IF(G5=0,"-",((D5/G5)-1)*100)</f>
        <v>-96.044365159388818</v>
      </c>
      <c r="K5" s="7">
        <f t="shared" si="2"/>
        <v>-95.95794145619783</v>
      </c>
      <c r="L5" s="7">
        <f t="shared" si="2"/>
        <v>-100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1245</v>
      </c>
      <c r="E6" s="5">
        <v>15</v>
      </c>
      <c r="F6" s="6">
        <v>1230</v>
      </c>
      <c r="G6" s="5">
        <f t="shared" si="1"/>
        <v>190356</v>
      </c>
      <c r="H6" s="5">
        <v>126</v>
      </c>
      <c r="I6" s="6">
        <v>190230</v>
      </c>
      <c r="J6" s="7">
        <f t="shared" si="2"/>
        <v>-99.345962302212698</v>
      </c>
      <c r="K6" s="7">
        <f t="shared" si="2"/>
        <v>-88.095238095238088</v>
      </c>
      <c r="L6" s="7">
        <f t="shared" si="2"/>
        <v>-99.353414287967198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447</v>
      </c>
      <c r="E7" s="5">
        <v>24</v>
      </c>
      <c r="F7" s="6">
        <v>423</v>
      </c>
      <c r="G7" s="5">
        <f t="shared" si="1"/>
        <v>95639</v>
      </c>
      <c r="H7" s="5">
        <v>322</v>
      </c>
      <c r="I7" s="6">
        <v>95317</v>
      </c>
      <c r="J7" s="7">
        <f t="shared" si="2"/>
        <v>-99.532617446857458</v>
      </c>
      <c r="K7" s="7">
        <f t="shared" si="2"/>
        <v>-92.546583850931668</v>
      </c>
      <c r="L7" s="7">
        <f t="shared" si="2"/>
        <v>-99.556217673657372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133</v>
      </c>
      <c r="E8" s="5">
        <v>0</v>
      </c>
      <c r="F8" s="6">
        <v>133</v>
      </c>
      <c r="G8" s="5">
        <f t="shared" si="1"/>
        <v>3668</v>
      </c>
      <c r="H8" s="5">
        <v>2</v>
      </c>
      <c r="I8" s="6">
        <v>3666</v>
      </c>
      <c r="J8" s="7">
        <f t="shared" si="2"/>
        <v>-96.374045801526719</v>
      </c>
      <c r="K8" s="7">
        <f t="shared" si="2"/>
        <v>-100</v>
      </c>
      <c r="L8" s="7">
        <f t="shared" si="2"/>
        <v>-96.372067648663389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93</v>
      </c>
      <c r="E9" s="5">
        <v>3</v>
      </c>
      <c r="F9" s="6">
        <v>90</v>
      </c>
      <c r="G9" s="5">
        <f t="shared" si="1"/>
        <v>2024</v>
      </c>
      <c r="H9" s="5">
        <v>9</v>
      </c>
      <c r="I9" s="6">
        <v>2015</v>
      </c>
      <c r="J9" s="7">
        <f t="shared" si="2"/>
        <v>-95.405138339920953</v>
      </c>
      <c r="K9" s="7">
        <f t="shared" si="2"/>
        <v>-66.666666666666671</v>
      </c>
      <c r="L9" s="7">
        <f t="shared" si="2"/>
        <v>-95.533498759305218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847</v>
      </c>
      <c r="E10" s="5">
        <v>4</v>
      </c>
      <c r="F10" s="6">
        <v>843</v>
      </c>
      <c r="G10" s="5">
        <f t="shared" si="1"/>
        <v>34667</v>
      </c>
      <c r="H10" s="5">
        <v>74</v>
      </c>
      <c r="I10" s="6">
        <v>34593</v>
      </c>
      <c r="J10" s="7">
        <f t="shared" si="2"/>
        <v>-97.556754261978256</v>
      </c>
      <c r="K10" s="7">
        <f t="shared" si="2"/>
        <v>-94.594594594594597</v>
      </c>
      <c r="L10" s="7">
        <f t="shared" si="2"/>
        <v>-97.563090798716502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193</v>
      </c>
      <c r="E11" s="5">
        <v>5</v>
      </c>
      <c r="F11" s="6">
        <v>188</v>
      </c>
      <c r="G11" s="5">
        <f t="shared" si="1"/>
        <v>31340</v>
      </c>
      <c r="H11" s="5">
        <v>21</v>
      </c>
      <c r="I11" s="6">
        <v>31319</v>
      </c>
      <c r="J11" s="7">
        <f t="shared" si="2"/>
        <v>-99.384173580089339</v>
      </c>
      <c r="K11" s="7">
        <f t="shared" si="2"/>
        <v>-76.19047619047619</v>
      </c>
      <c r="L11" s="7">
        <f t="shared" si="2"/>
        <v>-99.399725406302892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1979</v>
      </c>
      <c r="E12" s="5">
        <v>5</v>
      </c>
      <c r="F12" s="6">
        <v>1974</v>
      </c>
      <c r="G12" s="5">
        <f t="shared" si="1"/>
        <v>18992</v>
      </c>
      <c r="H12" s="5">
        <v>33</v>
      </c>
      <c r="I12" s="6">
        <v>18959</v>
      </c>
      <c r="J12" s="7">
        <f t="shared" si="2"/>
        <v>-89.579823083403539</v>
      </c>
      <c r="K12" s="7">
        <f t="shared" si="2"/>
        <v>-84.848484848484844</v>
      </c>
      <c r="L12" s="7">
        <f t="shared" si="2"/>
        <v>-89.588058441900941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752</v>
      </c>
      <c r="E13" s="5">
        <v>6</v>
      </c>
      <c r="F13" s="6">
        <v>746</v>
      </c>
      <c r="G13" s="5">
        <f t="shared" si="1"/>
        <v>32786</v>
      </c>
      <c r="H13" s="5">
        <v>154</v>
      </c>
      <c r="I13" s="6">
        <v>32632</v>
      </c>
      <c r="J13" s="7">
        <f t="shared" si="2"/>
        <v>-97.706338071127917</v>
      </c>
      <c r="K13" s="7">
        <f t="shared" si="2"/>
        <v>-96.103896103896105</v>
      </c>
      <c r="L13" s="7">
        <f t="shared" si="2"/>
        <v>-97.713900465800435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1202</v>
      </c>
      <c r="E14" s="5">
        <v>2</v>
      </c>
      <c r="F14" s="6">
        <v>1200</v>
      </c>
      <c r="G14" s="5">
        <f t="shared" si="1"/>
        <v>22973</v>
      </c>
      <c r="H14" s="5">
        <v>35</v>
      </c>
      <c r="I14" s="6">
        <v>22938</v>
      </c>
      <c r="J14" s="7">
        <f t="shared" si="2"/>
        <v>-94.767770861446039</v>
      </c>
      <c r="K14" s="7">
        <f t="shared" si="2"/>
        <v>-94.285714285714278</v>
      </c>
      <c r="L14" s="7">
        <f t="shared" si="2"/>
        <v>-94.76850640857964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5618</v>
      </c>
      <c r="E15" s="5">
        <v>12</v>
      </c>
      <c r="F15" s="6">
        <v>5606</v>
      </c>
      <c r="G15" s="5">
        <f t="shared" si="1"/>
        <v>32894</v>
      </c>
      <c r="H15" s="5">
        <v>249</v>
      </c>
      <c r="I15" s="6">
        <v>32645</v>
      </c>
      <c r="J15" s="7">
        <f t="shared" si="2"/>
        <v>-82.920897428102393</v>
      </c>
      <c r="K15" s="7">
        <f t="shared" si="2"/>
        <v>-95.180722891566262</v>
      </c>
      <c r="L15" s="7">
        <f t="shared" si="2"/>
        <v>-82.827385510797981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397</v>
      </c>
      <c r="E16" s="5">
        <f t="shared" si="3"/>
        <v>3</v>
      </c>
      <c r="F16" s="5">
        <f t="shared" si="3"/>
        <v>394</v>
      </c>
      <c r="G16" s="5">
        <f t="shared" si="3"/>
        <v>3029</v>
      </c>
      <c r="H16" s="5">
        <f t="shared" si="3"/>
        <v>33</v>
      </c>
      <c r="I16" s="5">
        <f t="shared" si="3"/>
        <v>2996</v>
      </c>
      <c r="J16" s="7">
        <f t="shared" si="2"/>
        <v>-86.893364146583025</v>
      </c>
      <c r="K16" s="7">
        <f t="shared" si="2"/>
        <v>-90.909090909090907</v>
      </c>
      <c r="L16" s="7">
        <f t="shared" si="2"/>
        <v>-86.849132176234974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10988</v>
      </c>
      <c r="E17" s="5">
        <v>37</v>
      </c>
      <c r="F17" s="6">
        <v>10951</v>
      </c>
      <c r="G17" s="5">
        <f t="shared" si="1"/>
        <v>176681</v>
      </c>
      <c r="H17" s="5">
        <v>599</v>
      </c>
      <c r="I17" s="6">
        <v>176082</v>
      </c>
      <c r="J17" s="7">
        <f t="shared" si="2"/>
        <v>-93.780881928447315</v>
      </c>
      <c r="K17" s="7">
        <f t="shared" si="2"/>
        <v>-93.823038397328887</v>
      </c>
      <c r="L17" s="7">
        <f t="shared" si="2"/>
        <v>-93.780738519553381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93</v>
      </c>
      <c r="E18" s="5">
        <f t="shared" si="4"/>
        <v>0</v>
      </c>
      <c r="F18" s="5">
        <f t="shared" si="4"/>
        <v>93</v>
      </c>
      <c r="G18" s="5">
        <f t="shared" si="4"/>
        <v>2182</v>
      </c>
      <c r="H18" s="5">
        <f t="shared" si="4"/>
        <v>8</v>
      </c>
      <c r="I18" s="5">
        <f t="shared" si="4"/>
        <v>2174</v>
      </c>
      <c r="J18" s="7">
        <f t="shared" si="2"/>
        <v>-95.737855178735103</v>
      </c>
      <c r="K18" s="7">
        <f t="shared" si="2"/>
        <v>-100</v>
      </c>
      <c r="L18" s="7">
        <f t="shared" si="2"/>
        <v>-95.722171113155468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20115</v>
      </c>
      <c r="E19" s="5">
        <v>7170</v>
      </c>
      <c r="F19" s="6">
        <v>12945</v>
      </c>
      <c r="G19" s="5">
        <f t="shared" si="1"/>
        <v>704612</v>
      </c>
      <c r="H19" s="5">
        <v>224928</v>
      </c>
      <c r="I19" s="6">
        <v>479684</v>
      </c>
      <c r="J19" s="7">
        <f t="shared" si="2"/>
        <v>-97.14523737886951</v>
      </c>
      <c r="K19" s="7">
        <f t="shared" si="2"/>
        <v>-96.81231327358087</v>
      </c>
      <c r="L19" s="7">
        <f t="shared" si="2"/>
        <v>-97.301348387688563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145</v>
      </c>
      <c r="E20" s="5">
        <v>9</v>
      </c>
      <c r="F20" s="6">
        <v>136</v>
      </c>
      <c r="G20" s="5">
        <f t="shared" si="1"/>
        <v>8479</v>
      </c>
      <c r="H20" s="5">
        <v>26</v>
      </c>
      <c r="I20" s="6">
        <v>8453</v>
      </c>
      <c r="J20" s="7">
        <f t="shared" si="2"/>
        <v>-98.289892676023115</v>
      </c>
      <c r="K20" s="7">
        <f t="shared" si="2"/>
        <v>-65.384615384615387</v>
      </c>
      <c r="L20" s="7">
        <f t="shared" si="2"/>
        <v>-98.391103750147877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1117</v>
      </c>
      <c r="E21" s="5">
        <v>252</v>
      </c>
      <c r="F21" s="6">
        <v>865</v>
      </c>
      <c r="G21" s="5">
        <f t="shared" si="1"/>
        <v>39126</v>
      </c>
      <c r="H21" s="5">
        <v>289</v>
      </c>
      <c r="I21" s="6">
        <v>38837</v>
      </c>
      <c r="J21" s="7">
        <f t="shared" si="2"/>
        <v>-97.145120891478811</v>
      </c>
      <c r="K21" s="7">
        <f t="shared" si="2"/>
        <v>-12.802768166089962</v>
      </c>
      <c r="L21" s="7">
        <f t="shared" si="2"/>
        <v>-97.772742487833767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29</v>
      </c>
      <c r="E22" s="5">
        <v>0</v>
      </c>
      <c r="F22" s="6">
        <v>29</v>
      </c>
      <c r="G22" s="5">
        <f t="shared" si="1"/>
        <v>296</v>
      </c>
      <c r="H22" s="5">
        <v>2</v>
      </c>
      <c r="I22" s="6">
        <v>294</v>
      </c>
      <c r="J22" s="7">
        <f t="shared" si="2"/>
        <v>-90.202702702702695</v>
      </c>
      <c r="K22" s="7">
        <f t="shared" si="2"/>
        <v>-100</v>
      </c>
      <c r="L22" s="7">
        <f t="shared" si="2"/>
        <v>-90.136054421768705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18</v>
      </c>
      <c r="E23" s="5">
        <v>0</v>
      </c>
      <c r="F23" s="6">
        <v>18</v>
      </c>
      <c r="G23" s="5">
        <f t="shared" si="1"/>
        <v>299</v>
      </c>
      <c r="H23" s="5">
        <v>16</v>
      </c>
      <c r="I23" s="6">
        <v>283</v>
      </c>
      <c r="J23" s="7">
        <f t="shared" si="2"/>
        <v>-93.979933110367895</v>
      </c>
      <c r="K23" s="7">
        <f t="shared" si="2"/>
        <v>-100</v>
      </c>
      <c r="L23" s="7">
        <f t="shared" si="2"/>
        <v>-93.639575971731446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6</v>
      </c>
      <c r="E24" s="5">
        <v>2</v>
      </c>
      <c r="F24" s="6">
        <v>4</v>
      </c>
      <c r="G24" s="5">
        <f t="shared" si="1"/>
        <v>70</v>
      </c>
      <c r="H24" s="5">
        <v>8</v>
      </c>
      <c r="I24" s="6">
        <v>62</v>
      </c>
      <c r="J24" s="7">
        <f t="shared" si="2"/>
        <v>-91.428571428571431</v>
      </c>
      <c r="K24" s="7">
        <f t="shared" si="2"/>
        <v>-75</v>
      </c>
      <c r="L24" s="7">
        <f t="shared" si="2"/>
        <v>-93.548387096774206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161</v>
      </c>
      <c r="E25" s="5">
        <f t="shared" si="5"/>
        <v>3</v>
      </c>
      <c r="F25" s="5">
        <f t="shared" si="5"/>
        <v>158</v>
      </c>
      <c r="G25" s="5">
        <f t="shared" si="5"/>
        <v>1295</v>
      </c>
      <c r="H25" s="5">
        <f t="shared" si="5"/>
        <v>20</v>
      </c>
      <c r="I25" s="5">
        <f t="shared" si="5"/>
        <v>1275</v>
      </c>
      <c r="J25" s="7">
        <f t="shared" si="2"/>
        <v>-87.567567567567565</v>
      </c>
      <c r="K25" s="7">
        <f t="shared" si="2"/>
        <v>-85</v>
      </c>
      <c r="L25" s="7">
        <f t="shared" si="2"/>
        <v>-87.607843137254903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1476</v>
      </c>
      <c r="E26" s="5">
        <v>266</v>
      </c>
      <c r="F26" s="6">
        <v>1210</v>
      </c>
      <c r="G26" s="5">
        <f t="shared" si="1"/>
        <v>49565</v>
      </c>
      <c r="H26" s="5">
        <v>361</v>
      </c>
      <c r="I26" s="6">
        <v>49204</v>
      </c>
      <c r="J26" s="7">
        <f t="shared" si="2"/>
        <v>-97.022092202158788</v>
      </c>
      <c r="K26" s="7">
        <f t="shared" si="2"/>
        <v>-26.315789473684216</v>
      </c>
      <c r="L26" s="7">
        <f t="shared" si="2"/>
        <v>-97.540850337370941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84</v>
      </c>
      <c r="E27" s="5">
        <v>1</v>
      </c>
      <c r="F27" s="6">
        <v>83</v>
      </c>
      <c r="G27" s="5">
        <f t="shared" si="1"/>
        <v>697</v>
      </c>
      <c r="H27" s="5">
        <v>1</v>
      </c>
      <c r="I27" s="6">
        <v>696</v>
      </c>
      <c r="J27" s="7">
        <f t="shared" si="2"/>
        <v>-87.948350071736016</v>
      </c>
      <c r="K27" s="7">
        <f t="shared" si="2"/>
        <v>0</v>
      </c>
      <c r="L27" s="7">
        <f t="shared" si="2"/>
        <v>-88.074712643678168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163</v>
      </c>
      <c r="E28" s="5">
        <v>4</v>
      </c>
      <c r="F28" s="6">
        <v>159</v>
      </c>
      <c r="G28" s="5">
        <f t="shared" si="1"/>
        <v>4071</v>
      </c>
      <c r="H28" s="5">
        <v>3</v>
      </c>
      <c r="I28" s="6">
        <v>4068</v>
      </c>
      <c r="J28" s="7">
        <f t="shared" si="2"/>
        <v>-95.996069761729302</v>
      </c>
      <c r="K28" s="7">
        <f t="shared" si="2"/>
        <v>33.333333333333329</v>
      </c>
      <c r="L28" s="7">
        <f t="shared" si="2"/>
        <v>-96.091445427728615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160</v>
      </c>
      <c r="E29" s="5">
        <v>5</v>
      </c>
      <c r="F29" s="6">
        <v>155</v>
      </c>
      <c r="G29" s="5">
        <f t="shared" si="1"/>
        <v>5549</v>
      </c>
      <c r="H29" s="5">
        <v>6</v>
      </c>
      <c r="I29" s="6">
        <v>5543</v>
      </c>
      <c r="J29" s="7">
        <f t="shared" si="2"/>
        <v>-97.116597585150473</v>
      </c>
      <c r="K29" s="7">
        <f t="shared" si="2"/>
        <v>-16.666666666666664</v>
      </c>
      <c r="L29" s="7">
        <f t="shared" si="2"/>
        <v>-97.203680317517595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46</v>
      </c>
      <c r="E30" s="5">
        <v>0</v>
      </c>
      <c r="F30" s="6">
        <v>46</v>
      </c>
      <c r="G30" s="5">
        <f t="shared" si="1"/>
        <v>1480</v>
      </c>
      <c r="H30" s="5">
        <v>5</v>
      </c>
      <c r="I30" s="6">
        <v>1475</v>
      </c>
      <c r="J30" s="7">
        <f t="shared" si="2"/>
        <v>-96.891891891891888</v>
      </c>
      <c r="K30" s="7">
        <f t="shared" si="2"/>
        <v>-100</v>
      </c>
      <c r="L30" s="7">
        <f t="shared" si="2"/>
        <v>-96.881355932203391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173</v>
      </c>
      <c r="E31" s="5">
        <v>1</v>
      </c>
      <c r="F31" s="6">
        <v>172</v>
      </c>
      <c r="G31" s="5">
        <f t="shared" si="1"/>
        <v>1928</v>
      </c>
      <c r="H31" s="5">
        <v>0</v>
      </c>
      <c r="I31" s="6">
        <v>1928</v>
      </c>
      <c r="J31" s="7">
        <f t="shared" si="2"/>
        <v>-91.026970954356841</v>
      </c>
      <c r="K31" s="7" t="str">
        <f t="shared" si="2"/>
        <v>-</v>
      </c>
      <c r="L31" s="7">
        <f t="shared" si="2"/>
        <v>-91.078838174273855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26</v>
      </c>
      <c r="E32" s="5">
        <v>0</v>
      </c>
      <c r="F32" s="6">
        <v>26</v>
      </c>
      <c r="G32" s="5">
        <f t="shared" si="1"/>
        <v>926</v>
      </c>
      <c r="H32" s="5">
        <v>0</v>
      </c>
      <c r="I32" s="6">
        <v>926</v>
      </c>
      <c r="J32" s="7">
        <f t="shared" si="2"/>
        <v>-97.192224622030238</v>
      </c>
      <c r="K32" s="7" t="str">
        <f t="shared" si="2"/>
        <v>-</v>
      </c>
      <c r="L32" s="7">
        <f t="shared" si="2"/>
        <v>-97.192224622030238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46</v>
      </c>
      <c r="E33" s="5">
        <v>0</v>
      </c>
      <c r="F33" s="6">
        <v>46</v>
      </c>
      <c r="G33" s="5">
        <f t="shared" si="1"/>
        <v>1135</v>
      </c>
      <c r="H33" s="5">
        <v>3</v>
      </c>
      <c r="I33" s="6">
        <v>1132</v>
      </c>
      <c r="J33" s="7">
        <f t="shared" si="2"/>
        <v>-95.947136563876654</v>
      </c>
      <c r="K33" s="7">
        <f t="shared" si="2"/>
        <v>-100</v>
      </c>
      <c r="L33" s="7">
        <f t="shared" si="2"/>
        <v>-95.936395759717314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367</v>
      </c>
      <c r="E34" s="5">
        <v>6</v>
      </c>
      <c r="F34" s="6">
        <v>361</v>
      </c>
      <c r="G34" s="5">
        <f t="shared" si="1"/>
        <v>5524</v>
      </c>
      <c r="H34" s="5">
        <v>14</v>
      </c>
      <c r="I34" s="6">
        <v>5510</v>
      </c>
      <c r="J34" s="7">
        <f t="shared" si="2"/>
        <v>-93.356263577118028</v>
      </c>
      <c r="K34" s="7">
        <f t="shared" si="2"/>
        <v>-57.142857142857139</v>
      </c>
      <c r="L34" s="7">
        <f t="shared" si="2"/>
        <v>-93.448275862068968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36</v>
      </c>
      <c r="E35" s="5">
        <v>1</v>
      </c>
      <c r="F35" s="6">
        <v>35</v>
      </c>
      <c r="G35" s="5">
        <f t="shared" si="1"/>
        <v>707</v>
      </c>
      <c r="H35" s="5">
        <v>2</v>
      </c>
      <c r="I35" s="6">
        <v>705</v>
      </c>
      <c r="J35" s="7">
        <f t="shared" si="2"/>
        <v>-94.908062234794912</v>
      </c>
      <c r="K35" s="7">
        <f t="shared" si="2"/>
        <v>-50</v>
      </c>
      <c r="L35" s="7">
        <f t="shared" si="2"/>
        <v>-95.035460992907801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8</v>
      </c>
      <c r="E36" s="5">
        <v>0</v>
      </c>
      <c r="F36" s="6">
        <v>8</v>
      </c>
      <c r="G36" s="5">
        <f t="shared" si="1"/>
        <v>200</v>
      </c>
      <c r="H36" s="5">
        <v>0</v>
      </c>
      <c r="I36" s="6">
        <v>200</v>
      </c>
      <c r="J36" s="7">
        <f t="shared" si="2"/>
        <v>-96</v>
      </c>
      <c r="K36" s="7" t="str">
        <f t="shared" si="2"/>
        <v>-</v>
      </c>
      <c r="L36" s="7">
        <f t="shared" si="2"/>
        <v>-96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28</v>
      </c>
      <c r="E37" s="5">
        <v>0</v>
      </c>
      <c r="F37" s="6">
        <v>28</v>
      </c>
      <c r="G37" s="5">
        <f t="shared" si="1"/>
        <v>702</v>
      </c>
      <c r="H37" s="5">
        <v>3</v>
      </c>
      <c r="I37" s="6">
        <v>699</v>
      </c>
      <c r="J37" s="7">
        <f t="shared" si="2"/>
        <v>-96.011396011396016</v>
      </c>
      <c r="K37" s="7">
        <f t="shared" si="2"/>
        <v>-100</v>
      </c>
      <c r="L37" s="7">
        <f t="shared" si="2"/>
        <v>-95.994277539341923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72</v>
      </c>
      <c r="E38" s="5">
        <v>1</v>
      </c>
      <c r="F38" s="6">
        <v>71</v>
      </c>
      <c r="G38" s="5">
        <f t="shared" si="1"/>
        <v>1538</v>
      </c>
      <c r="H38" s="5">
        <v>0</v>
      </c>
      <c r="I38" s="6">
        <v>1538</v>
      </c>
      <c r="J38" s="7">
        <f t="shared" si="2"/>
        <v>-95.318595578673609</v>
      </c>
      <c r="K38" s="7" t="str">
        <f t="shared" si="2"/>
        <v>-</v>
      </c>
      <c r="L38" s="7">
        <f t="shared" si="2"/>
        <v>-95.38361508452536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464</v>
      </c>
      <c r="E39" s="5">
        <f t="shared" si="6"/>
        <v>0</v>
      </c>
      <c r="F39" s="5">
        <f t="shared" si="6"/>
        <v>464</v>
      </c>
      <c r="G39" s="5">
        <f t="shared" si="6"/>
        <v>4643</v>
      </c>
      <c r="H39" s="5">
        <f t="shared" si="6"/>
        <v>0</v>
      </c>
      <c r="I39" s="5">
        <f t="shared" si="6"/>
        <v>4643</v>
      </c>
      <c r="J39" s="7">
        <f t="shared" si="2"/>
        <v>-90.006461339651082</v>
      </c>
      <c r="K39" s="7" t="str">
        <f t="shared" si="2"/>
        <v>-</v>
      </c>
      <c r="L39" s="7">
        <f t="shared" si="2"/>
        <v>-90.006461339651082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1673</v>
      </c>
      <c r="E40" s="5">
        <v>19</v>
      </c>
      <c r="F40" s="6">
        <v>1654</v>
      </c>
      <c r="G40" s="5">
        <f t="shared" si="1"/>
        <v>29100</v>
      </c>
      <c r="H40" s="5">
        <v>37</v>
      </c>
      <c r="I40" s="6">
        <v>29063</v>
      </c>
      <c r="J40" s="7">
        <f t="shared" si="2"/>
        <v>-94.250859106529205</v>
      </c>
      <c r="K40" s="7">
        <f t="shared" si="2"/>
        <v>-48.648648648648653</v>
      </c>
      <c r="L40" s="7">
        <f t="shared" si="2"/>
        <v>-94.308915115438879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64</v>
      </c>
      <c r="E41" s="5">
        <v>1</v>
      </c>
      <c r="F41" s="6">
        <v>63</v>
      </c>
      <c r="G41" s="5">
        <f t="shared" si="1"/>
        <v>8088</v>
      </c>
      <c r="H41" s="5">
        <v>20</v>
      </c>
      <c r="I41" s="6">
        <v>8068</v>
      </c>
      <c r="J41" s="7">
        <f t="shared" si="2"/>
        <v>-99.208704253214648</v>
      </c>
      <c r="K41" s="7">
        <f t="shared" si="2"/>
        <v>-95</v>
      </c>
      <c r="L41" s="7">
        <f t="shared" si="2"/>
        <v>-99.219137332672275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20</v>
      </c>
      <c r="E42" s="5">
        <v>0</v>
      </c>
      <c r="F42" s="6">
        <v>20</v>
      </c>
      <c r="G42" s="5">
        <f t="shared" si="1"/>
        <v>1390</v>
      </c>
      <c r="H42" s="5">
        <v>2</v>
      </c>
      <c r="I42" s="6">
        <v>1388</v>
      </c>
      <c r="J42" s="7">
        <f t="shared" si="2"/>
        <v>-98.561151079136692</v>
      </c>
      <c r="K42" s="7">
        <f t="shared" si="2"/>
        <v>-100</v>
      </c>
      <c r="L42" s="7">
        <f t="shared" si="2"/>
        <v>-98.559077809798268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57</v>
      </c>
      <c r="E43" s="5">
        <f t="shared" si="7"/>
        <v>5</v>
      </c>
      <c r="F43" s="5">
        <f t="shared" si="7"/>
        <v>52</v>
      </c>
      <c r="G43" s="5">
        <f t="shared" si="7"/>
        <v>308</v>
      </c>
      <c r="H43" s="5">
        <f t="shared" si="7"/>
        <v>1</v>
      </c>
      <c r="I43" s="5">
        <f t="shared" si="7"/>
        <v>307</v>
      </c>
      <c r="J43" s="7">
        <f t="shared" si="2"/>
        <v>-81.493506493506501</v>
      </c>
      <c r="K43" s="7">
        <f t="shared" si="2"/>
        <v>400</v>
      </c>
      <c r="L43" s="7">
        <f t="shared" si="2"/>
        <v>-83.061889250814332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141</v>
      </c>
      <c r="E44" s="5">
        <v>6</v>
      </c>
      <c r="F44" s="6">
        <v>135</v>
      </c>
      <c r="G44" s="5">
        <f t="shared" si="1"/>
        <v>9786</v>
      </c>
      <c r="H44" s="5">
        <v>23</v>
      </c>
      <c r="I44" s="6">
        <v>9763</v>
      </c>
      <c r="J44" s="7">
        <f t="shared" si="2"/>
        <v>-98.559166155732683</v>
      </c>
      <c r="K44" s="7">
        <f t="shared" si="2"/>
        <v>-73.91304347826086</v>
      </c>
      <c r="L44" s="7">
        <f t="shared" si="2"/>
        <v>-98.617228310969978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33</v>
      </c>
      <c r="E45" s="5">
        <v>1</v>
      </c>
      <c r="F45" s="6">
        <v>32</v>
      </c>
      <c r="G45" s="5">
        <f t="shared" si="1"/>
        <v>390</v>
      </c>
      <c r="H45" s="5">
        <v>0</v>
      </c>
      <c r="I45" s="6">
        <v>390</v>
      </c>
      <c r="J45" s="7">
        <f t="shared" si="2"/>
        <v>-91.538461538461533</v>
      </c>
      <c r="K45" s="7" t="str">
        <f t="shared" si="2"/>
        <v>-</v>
      </c>
      <c r="L45" s="7">
        <f t="shared" si="2"/>
        <v>-91.794871794871796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48</v>
      </c>
      <c r="E46" s="5">
        <f t="shared" si="8"/>
        <v>1</v>
      </c>
      <c r="F46" s="5">
        <f t="shared" si="8"/>
        <v>47</v>
      </c>
      <c r="G46" s="5">
        <f t="shared" si="8"/>
        <v>756</v>
      </c>
      <c r="H46" s="5">
        <f t="shared" si="8"/>
        <v>3</v>
      </c>
      <c r="I46" s="5">
        <f t="shared" si="8"/>
        <v>753</v>
      </c>
      <c r="J46" s="7">
        <f t="shared" si="2"/>
        <v>-93.650793650793645</v>
      </c>
      <c r="K46" s="7">
        <f t="shared" si="2"/>
        <v>-66.666666666666671</v>
      </c>
      <c r="L46" s="7">
        <f t="shared" si="2"/>
        <v>-93.758300132802134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81</v>
      </c>
      <c r="E47" s="5">
        <v>2</v>
      </c>
      <c r="F47" s="6">
        <v>79</v>
      </c>
      <c r="G47" s="5">
        <f t="shared" si="1"/>
        <v>1146</v>
      </c>
      <c r="H47" s="5">
        <v>3</v>
      </c>
      <c r="I47" s="6">
        <v>1143</v>
      </c>
      <c r="J47" s="7">
        <f t="shared" si="2"/>
        <v>-92.931937172774866</v>
      </c>
      <c r="K47" s="7">
        <f t="shared" si="2"/>
        <v>-33.333333333333336</v>
      </c>
      <c r="L47" s="7">
        <f t="shared" si="2"/>
        <v>-93.088363954505681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34</v>
      </c>
      <c r="E48" s="5">
        <v>31</v>
      </c>
      <c r="F48" s="12">
        <v>3</v>
      </c>
      <c r="G48" s="5">
        <f t="shared" si="1"/>
        <v>206</v>
      </c>
      <c r="H48" s="13">
        <v>99</v>
      </c>
      <c r="I48" s="12">
        <v>107</v>
      </c>
      <c r="J48" s="14">
        <f t="shared" si="2"/>
        <v>-83.495145631067956</v>
      </c>
      <c r="K48" s="14">
        <f t="shared" si="2"/>
        <v>-68.686868686868678</v>
      </c>
      <c r="L48" s="14">
        <f t="shared" si="2"/>
        <v>-97.196261682242991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23520</v>
      </c>
      <c r="E49" s="5">
        <f t="shared" ref="E49:I49" si="9">E19+E26+E40+E44+E47+E48</f>
        <v>7494</v>
      </c>
      <c r="F49" s="5">
        <f t="shared" si="9"/>
        <v>16026</v>
      </c>
      <c r="G49" s="5">
        <f t="shared" si="9"/>
        <v>794415</v>
      </c>
      <c r="H49" s="5">
        <f t="shared" si="9"/>
        <v>225451</v>
      </c>
      <c r="I49" s="5">
        <f t="shared" si="9"/>
        <v>568964</v>
      </c>
      <c r="J49" s="7">
        <f t="shared" si="2"/>
        <v>-97.039330828345385</v>
      </c>
      <c r="K49" s="7">
        <f t="shared" si="2"/>
        <v>-96.675996114455018</v>
      </c>
      <c r="L49" s="7">
        <f t="shared" si="2"/>
        <v>-97.183301579713302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2020-10-15T08:38:14Z</cp:lastPrinted>
  <dcterms:created xsi:type="dcterms:W3CDTF">2018-08-16T04:21:57Z</dcterms:created>
  <dcterms:modified xsi:type="dcterms:W3CDTF">2020-10-26T08:15:56Z</dcterms:modified>
</cp:coreProperties>
</file>