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2\"/>
    </mc:Choice>
  </mc:AlternateContent>
  <xr:revisionPtr revIDLastSave="0" documentId="8_{F46E5F48-7BD2-4530-9071-9104D2967F24}" xr6:coauthVersionLast="36" xr6:coauthVersionMax="36" xr10:uidLastSave="{00000000-0000-0000-0000-000000000000}"/>
  <bookViews>
    <workbookView xWindow="0" yWindow="0" windowWidth="28800" windowHeight="10530" xr2:uid="{00000000-000D-0000-FFFF-FFFF00000000}"/>
  </bookViews>
  <sheets>
    <sheet name="來臺旅客按居住地" sheetId="1" r:id="rId1"/>
  </sheets>
  <calcPr calcId="191029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18" i="1" s="1"/>
  <c r="G20" i="1"/>
  <c r="G21" i="1"/>
  <c r="G22" i="1"/>
  <c r="G23" i="1"/>
  <c r="G24" i="1"/>
  <c r="G4" i="1"/>
  <c r="D48" i="1"/>
  <c r="D45" i="1"/>
  <c r="D46" i="1" s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25" i="1" s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16" i="1" l="1"/>
  <c r="G39" i="1"/>
  <c r="D18" i="1"/>
  <c r="D43" i="1"/>
  <c r="G25" i="1"/>
  <c r="D16" i="1"/>
  <c r="J16" i="1" s="1"/>
  <c r="D39" i="1"/>
  <c r="G49" i="1"/>
  <c r="D49" i="1"/>
  <c r="E16" i="1"/>
  <c r="F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<sst xmlns="http://schemas.openxmlformats.org/spreadsheetml/2006/main" count="113" uniqueCount="62">
  <si>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</si>
  <si>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</si>
  <si>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</si>
  <si>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</si>
  <si>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</si>
  <si>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</si>
  <si>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</si>
  <si>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</si>
  <si>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</si>
  <si>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</si>
  <si>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</si>
  <si>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</si>
  <si>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</si>
  <si>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</si>
  <si>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</si>
  <si>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</si>
  <si>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</si>
  <si>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</si>
  <si>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</si>
  <si>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</si>
  <si>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</si>
  <si>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</si>
  <si>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</si>
  <si>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</si>
  <si>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</si>
  <si>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</si>
  <si>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</si>
  <si>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</si>
  <si>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</si>
  <si>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</si>
  <si>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</si>
  <si>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</si>
  <si>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</si>
  <si>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</si>
  <si>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</si>
  <si>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</si>
  <si>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</si>
  <si>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</si>
  <si>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</si>
  <si>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</si>
  <si>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</si>
  <si>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</si>
  <si>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</si>
  <si>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</si>
  <si>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</si>
  <si>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</si>
  <si>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</si>
  <si>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</si>
  <si>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</si>
  <si>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</si>
  <si>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</si>
  <si>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</si>
  <si>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</si>
  <si>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</si>
  <si>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</si>
  <si>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</si>
  <si>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</si>
  <si>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110年12月來臺旅客人次及成長率－按居住地分
Table 1-2 Visitor Arrivals by Residence,
December,2021</t>
  </si>
  <si>
    <t>110年12月 Dec.., 2021</t>
  </si>
  <si>
    <t>109年12月 Dec.., 2020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</si>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</sst>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workbookViewId="0">
      <pane ySplit="3" topLeftCell="A4" activePane="bottomLeft" state="frozen"/>
      <selection pane="bottomLeft" activeCell="O11" sqref="O11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6.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541</v>
      </c>
      <c r="E4" s="5">
        <v>532</v>
      </c>
      <c r="F4" s="6">
        <v>9</v>
      </c>
      <c r="G4" s="5">
        <f>H4+I4</f>
        <v>654</v>
      </c>
      <c r="H4" s="5">
        <v>632</v>
      </c>
      <c r="I4" s="6">
        <v>22</v>
      </c>
      <c r="J4" s="7">
        <f>IF(G4=0,"-",((D4/G4)-1)*100)</f>
        <v>-17.278287461773701</v>
      </c>
      <c r="K4" s="7">
        <f>IF(H4=0,"-",((E4/H4)-1)*100)</f>
        <v>-15.822784810126578</v>
      </c>
      <c r="L4" s="7">
        <f>IF(I4=0,"-",((F4/I4)-1)*100)</f>
        <v>-59.090909090909079</v>
      </c>
      <c r="M4" s="8" t="s">
        <v>60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1380</v>
      </c>
      <c r="E5" s="5">
        <v>1380</v>
      </c>
      <c r="F5" s="6">
        <v>0</v>
      </c>
      <c r="G5" s="5">
        <f t="shared" ref="G5:G48" si="1">H5+I5</f>
        <v>1188</v>
      </c>
      <c r="H5" s="5">
        <v>1187</v>
      </c>
      <c r="I5" s="6">
        <v>1</v>
      </c>
      <c r="J5" s="7">
        <f t="shared" ref="J5:L49" si="2">IF(G5=0,"-",((D5/G5)-1)*100)</f>
        <v>16.161616161616156</v>
      </c>
      <c r="K5" s="7">
        <f t="shared" si="2"/>
        <v>16.259477674810441</v>
      </c>
      <c r="L5" s="7">
        <f t="shared" si="2"/>
        <v>-100</v>
      </c>
      <c r="M5" s="8" t="s">
        <v>60</v>
      </c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734</v>
      </c>
      <c r="E6" s="5">
        <v>33</v>
      </c>
      <c r="F6" s="6">
        <v>701</v>
      </c>
      <c r="G6" s="5">
        <f t="shared" si="1"/>
        <v>893</v>
      </c>
      <c r="H6" s="5">
        <v>18</v>
      </c>
      <c r="I6" s="6">
        <v>875</v>
      </c>
      <c r="J6" s="7">
        <f t="shared" si="2"/>
        <v>-17.805151175811872</v>
      </c>
      <c r="K6" s="7">
        <f t="shared" si="2"/>
        <v>83.333333333333329</v>
      </c>
      <c r="L6" s="7">
        <f t="shared" si="2"/>
        <v>-19.885714285714286</v>
      </c>
      <c r="M6" s="8" t="s">
        <v>60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295</v>
      </c>
      <c r="E7" s="5">
        <v>24</v>
      </c>
      <c r="F7" s="6">
        <v>271</v>
      </c>
      <c r="G7" s="5">
        <f t="shared" si="1"/>
        <v>384</v>
      </c>
      <c r="H7" s="5">
        <v>8</v>
      </c>
      <c r="I7" s="6">
        <v>376</v>
      </c>
      <c r="J7" s="7">
        <f t="shared" si="2"/>
        <v>-23.177083333333336</v>
      </c>
      <c r="K7" s="7">
        <f t="shared" si="2"/>
        <v>200</v>
      </c>
      <c r="L7" s="7">
        <f t="shared" si="2"/>
        <v>-27.925531914893618</v>
      </c>
      <c r="M7" s="8" t="s">
        <v>60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222</v>
      </c>
      <c r="E8" s="5">
        <v>0</v>
      </c>
      <c r="F8" s="6">
        <v>222</v>
      </c>
      <c r="G8" s="5">
        <f t="shared" si="1"/>
        <v>187</v>
      </c>
      <c r="H8" s="5">
        <v>0</v>
      </c>
      <c r="I8" s="6">
        <v>187</v>
      </c>
      <c r="J8" s="7">
        <f t="shared" si="2"/>
        <v>18.716577540106961</v>
      </c>
      <c r="K8" s="7" t="str">
        <f t="shared" si="2"/>
        <v>-</v>
      </c>
      <c r="L8" s="7">
        <f t="shared" si="2"/>
        <v>18.716577540106961</v>
      </c>
      <c r="M8" s="8" t="s">
        <v>60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40</v>
      </c>
      <c r="E9" s="5">
        <v>1</v>
      </c>
      <c r="F9" s="6">
        <v>39</v>
      </c>
      <c r="G9" s="5">
        <f t="shared" si="1"/>
        <v>64</v>
      </c>
      <c r="H9" s="5">
        <v>1</v>
      </c>
      <c r="I9" s="6">
        <v>63</v>
      </c>
      <c r="J9" s="7">
        <f t="shared" si="2"/>
        <v>-37.5</v>
      </c>
      <c r="K9" s="7">
        <f t="shared" si="2"/>
        <v>0</v>
      </c>
      <c r="L9" s="7">
        <f t="shared" si="2"/>
        <v>-38.095238095238095</v>
      </c>
      <c r="M9" s="8" t="s">
        <v>60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269</v>
      </c>
      <c r="E10" s="5">
        <v>8</v>
      </c>
      <c r="F10" s="6">
        <v>261</v>
      </c>
      <c r="G10" s="5">
        <f t="shared" si="1"/>
        <v>444</v>
      </c>
      <c r="H10" s="5">
        <v>3</v>
      </c>
      <c r="I10" s="6">
        <v>441</v>
      </c>
      <c r="J10" s="7">
        <f t="shared" si="2"/>
        <v>-39.414414414414409</v>
      </c>
      <c r="K10" s="7">
        <f t="shared" si="2"/>
        <v>166.66666666666666</v>
      </c>
      <c r="L10" s="7">
        <f t="shared" si="2"/>
        <v>-40.816326530612244</v>
      </c>
      <c r="M10" s="8" t="s">
        <v>60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352</v>
      </c>
      <c r="E11" s="5">
        <v>12</v>
      </c>
      <c r="F11" s="6">
        <v>340</v>
      </c>
      <c r="G11" s="5">
        <f t="shared" si="1"/>
        <v>254</v>
      </c>
      <c r="H11" s="5">
        <v>5</v>
      </c>
      <c r="I11" s="6">
        <v>249</v>
      </c>
      <c r="J11" s="7">
        <f t="shared" si="2"/>
        <v>38.582677165354326</v>
      </c>
      <c r="K11" s="7">
        <f t="shared" si="2"/>
        <v>140</v>
      </c>
      <c r="L11" s="7">
        <f t="shared" si="2"/>
        <v>36.54618473895583</v>
      </c>
      <c r="M11" s="8" t="s">
        <v>60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1453</v>
      </c>
      <c r="E12" s="5">
        <v>5</v>
      </c>
      <c r="F12" s="6">
        <v>1448</v>
      </c>
      <c r="G12" s="5">
        <f t="shared" si="1"/>
        <v>2608</v>
      </c>
      <c r="H12" s="5">
        <v>12</v>
      </c>
      <c r="I12" s="6">
        <v>2596</v>
      </c>
      <c r="J12" s="7">
        <f t="shared" si="2"/>
        <v>-44.286809815950924</v>
      </c>
      <c r="K12" s="7">
        <f t="shared" si="2"/>
        <v>-58.333333333333329</v>
      </c>
      <c r="L12" s="7">
        <f t="shared" si="2"/>
        <v>-44.221879815100152</v>
      </c>
      <c r="M12" s="8" t="s">
        <v>60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822</v>
      </c>
      <c r="E13" s="5">
        <v>8</v>
      </c>
      <c r="F13" s="6">
        <v>814</v>
      </c>
      <c r="G13" s="5">
        <f t="shared" si="1"/>
        <v>2627</v>
      </c>
      <c r="H13" s="5">
        <v>6</v>
      </c>
      <c r="I13" s="6">
        <v>2621</v>
      </c>
      <c r="J13" s="7">
        <f t="shared" si="2"/>
        <v>-68.709554625047573</v>
      </c>
      <c r="K13" s="7">
        <f t="shared" si="2"/>
        <v>33.333333333333329</v>
      </c>
      <c r="L13" s="7">
        <f t="shared" si="2"/>
        <v>-68.943151468905</v>
      </c>
      <c r="M13" s="8" t="s">
        <v>60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386</v>
      </c>
      <c r="E14" s="5">
        <v>8</v>
      </c>
      <c r="F14" s="6">
        <v>378</v>
      </c>
      <c r="G14" s="5">
        <f t="shared" si="1"/>
        <v>1896</v>
      </c>
      <c r="H14" s="5">
        <v>9</v>
      </c>
      <c r="I14" s="6">
        <v>1887</v>
      </c>
      <c r="J14" s="7">
        <f t="shared" si="2"/>
        <v>-79.641350210970458</v>
      </c>
      <c r="K14" s="7">
        <f t="shared" si="2"/>
        <v>-11.111111111111116</v>
      </c>
      <c r="L14" s="7">
        <f t="shared" si="2"/>
        <v>-79.968203497615264</v>
      </c>
      <c r="M14" s="8" t="s">
        <v>60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469</v>
      </c>
      <c r="E15" s="5">
        <v>32</v>
      </c>
      <c r="F15" s="6">
        <v>437</v>
      </c>
      <c r="G15" s="5">
        <f t="shared" si="1"/>
        <v>6966</v>
      </c>
      <c r="H15" s="5">
        <v>18</v>
      </c>
      <c r="I15" s="6">
        <v>6948</v>
      </c>
      <c r="J15" s="7">
        <f t="shared" si="2"/>
        <v>-93.267298306057995</v>
      </c>
      <c r="K15" s="7">
        <f t="shared" si="2"/>
        <v>77.777777777777771</v>
      </c>
      <c r="L15" s="7">
        <f t="shared" si="2"/>
        <v>-93.710420264824407</v>
      </c>
      <c r="M15" s="8" t="s">
        <v>60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69</v>
      </c>
      <c r="E16" s="5">
        <f t="shared" si="3"/>
        <v>4</v>
      </c>
      <c r="F16" s="5">
        <f t="shared" si="3"/>
        <v>65</v>
      </c>
      <c r="G16" s="5">
        <f t="shared" si="3"/>
        <v>358</v>
      </c>
      <c r="H16" s="5">
        <f t="shared" si="3"/>
        <v>1</v>
      </c>
      <c r="I16" s="5">
        <f t="shared" si="3"/>
        <v>357</v>
      </c>
      <c r="J16" s="7">
        <f t="shared" si="2"/>
        <v>-80.726256983240233</v>
      </c>
      <c r="K16" s="7">
        <f t="shared" si="2"/>
        <v>300</v>
      </c>
      <c r="L16" s="7">
        <f t="shared" si="2"/>
        <v>-81.792717086834728</v>
      </c>
      <c r="M16" s="8" t="s">
        <v>60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3820</v>
      </c>
      <c r="E17" s="5">
        <v>77</v>
      </c>
      <c r="F17" s="6">
        <v>3743</v>
      </c>
      <c r="G17" s="5">
        <f t="shared" si="1"/>
        <v>15153</v>
      </c>
      <c r="H17" s="5">
        <v>54</v>
      </c>
      <c r="I17" s="6">
        <v>15099</v>
      </c>
      <c r="J17" s="7">
        <f t="shared" si="2"/>
        <v>-74.790470533887671</v>
      </c>
      <c r="K17" s="7">
        <f t="shared" si="2"/>
        <v>42.592592592592581</v>
      </c>
      <c r="L17" s="7">
        <f t="shared" si="2"/>
        <v>-75.210278826412349</v>
      </c>
      <c r="M17" s="8" t="s">
        <v>60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31</v>
      </c>
      <c r="E18" s="5">
        <f t="shared" si="4"/>
        <v>0</v>
      </c>
      <c r="F18" s="5">
        <f t="shared" si="4"/>
        <v>31</v>
      </c>
      <c r="G18" s="5">
        <f t="shared" si="4"/>
        <v>53</v>
      </c>
      <c r="H18" s="5">
        <f t="shared" si="4"/>
        <v>0</v>
      </c>
      <c r="I18" s="5">
        <f t="shared" si="4"/>
        <v>53</v>
      </c>
      <c r="J18" s="7">
        <f t="shared" si="2"/>
        <v>-41.509433962264154</v>
      </c>
      <c r="K18" s="7" t="str">
        <f t="shared" si="2"/>
        <v>-</v>
      </c>
      <c r="L18" s="7">
        <f t="shared" si="2"/>
        <v>-41.509433962264154</v>
      </c>
      <c r="M18" s="8" t="s">
        <v>60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7063</v>
      </c>
      <c r="E19" s="5">
        <v>2047</v>
      </c>
      <c r="F19" s="6">
        <v>5016</v>
      </c>
      <c r="G19" s="5">
        <f t="shared" si="1"/>
        <v>18576</v>
      </c>
      <c r="H19" s="5">
        <v>1900</v>
      </c>
      <c r="I19" s="6">
        <v>16676</v>
      </c>
      <c r="J19" s="7">
        <f t="shared" si="2"/>
        <v>-61.977820844099909</v>
      </c>
      <c r="K19" s="7">
        <f t="shared" si="2"/>
        <v>7.7368421052631531</v>
      </c>
      <c r="L19" s="7">
        <f t="shared" si="2"/>
        <v>-69.920844327176781</v>
      </c>
      <c r="M19" s="8" t="s">
        <v>60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125</v>
      </c>
      <c r="E20" s="5">
        <v>17</v>
      </c>
      <c r="F20" s="6">
        <v>108</v>
      </c>
      <c r="G20" s="5">
        <f t="shared" si="1"/>
        <v>154</v>
      </c>
      <c r="H20" s="5">
        <v>22</v>
      </c>
      <c r="I20" s="6">
        <v>132</v>
      </c>
      <c r="J20" s="7">
        <f t="shared" si="2"/>
        <v>-18.831168831168831</v>
      </c>
      <c r="K20" s="7">
        <f t="shared" si="2"/>
        <v>-22.72727272727273</v>
      </c>
      <c r="L20" s="7">
        <f t="shared" si="2"/>
        <v>-18.181818181818176</v>
      </c>
      <c r="M20" s="8" t="s">
        <v>60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1126</v>
      </c>
      <c r="E21" s="5">
        <v>300</v>
      </c>
      <c r="F21" s="6">
        <v>826</v>
      </c>
      <c r="G21" s="5">
        <f t="shared" si="1"/>
        <v>1306</v>
      </c>
      <c r="H21" s="5">
        <v>277</v>
      </c>
      <c r="I21" s="6">
        <v>1029</v>
      </c>
      <c r="J21" s="7">
        <f t="shared" si="2"/>
        <v>-13.782542113323126</v>
      </c>
      <c r="K21" s="7">
        <f t="shared" si="2"/>
        <v>8.303249097472932</v>
      </c>
      <c r="L21" s="7">
        <f t="shared" si="2"/>
        <v>-19.727891156462583</v>
      </c>
      <c r="M21" s="8" t="s">
        <v>60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2</v>
      </c>
      <c r="E22" s="5">
        <v>0</v>
      </c>
      <c r="F22" s="6">
        <v>2</v>
      </c>
      <c r="G22" s="5">
        <f t="shared" si="1"/>
        <v>9</v>
      </c>
      <c r="H22" s="5">
        <v>2</v>
      </c>
      <c r="I22" s="6">
        <v>7</v>
      </c>
      <c r="J22" s="7">
        <f t="shared" si="2"/>
        <v>-77.777777777777786</v>
      </c>
      <c r="K22" s="7">
        <f t="shared" si="2"/>
        <v>-100</v>
      </c>
      <c r="L22" s="7">
        <f t="shared" si="2"/>
        <v>-71.428571428571431</v>
      </c>
      <c r="M22" s="8" t="s">
        <v>60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10</v>
      </c>
      <c r="E23" s="5">
        <v>4</v>
      </c>
      <c r="F23" s="6">
        <v>6</v>
      </c>
      <c r="G23" s="5">
        <f t="shared" si="1"/>
        <v>34</v>
      </c>
      <c r="H23" s="5">
        <v>6</v>
      </c>
      <c r="I23" s="6">
        <v>28</v>
      </c>
      <c r="J23" s="7">
        <f t="shared" si="2"/>
        <v>-70.588235294117638</v>
      </c>
      <c r="K23" s="7">
        <f t="shared" si="2"/>
        <v>-33.333333333333336</v>
      </c>
      <c r="L23" s="7">
        <f t="shared" si="2"/>
        <v>-78.571428571428569</v>
      </c>
      <c r="M23" s="8" t="s">
        <v>60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6</v>
      </c>
      <c r="E24" s="5">
        <v>4</v>
      </c>
      <c r="F24" s="6">
        <v>2</v>
      </c>
      <c r="G24" s="5">
        <f t="shared" si="1"/>
        <v>6</v>
      </c>
      <c r="H24" s="5">
        <v>1</v>
      </c>
      <c r="I24" s="6">
        <v>5</v>
      </c>
      <c r="J24" s="7">
        <f t="shared" si="2"/>
        <v>0</v>
      </c>
      <c r="K24" s="7">
        <f t="shared" si="2"/>
        <v>300</v>
      </c>
      <c r="L24" s="7">
        <f t="shared" si="2"/>
        <v>-60</v>
      </c>
      <c r="M24" s="8" t="s">
        <v>60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31</v>
      </c>
      <c r="E25" s="5">
        <f t="shared" si="5"/>
        <v>6</v>
      </c>
      <c r="F25" s="5">
        <f t="shared" si="5"/>
        <v>25</v>
      </c>
      <c r="G25" s="5">
        <f t="shared" si="5"/>
        <v>41</v>
      </c>
      <c r="H25" s="5">
        <f t="shared" si="5"/>
        <v>2</v>
      </c>
      <c r="I25" s="5">
        <f t="shared" si="5"/>
        <v>39</v>
      </c>
      <c r="J25" s="7">
        <f t="shared" si="2"/>
        <v>-24.390243902439025</v>
      </c>
      <c r="K25" s="7">
        <f t="shared" si="2"/>
        <v>200</v>
      </c>
      <c r="L25" s="7">
        <f t="shared" si="2"/>
        <v>-35.897435897435891</v>
      </c>
      <c r="M25" s="8" t="s">
        <v>60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1300</v>
      </c>
      <c r="E26" s="5">
        <v>331</v>
      </c>
      <c r="F26" s="6">
        <v>969</v>
      </c>
      <c r="G26" s="5">
        <f t="shared" si="1"/>
        <v>1550</v>
      </c>
      <c r="H26" s="5">
        <v>310</v>
      </c>
      <c r="I26" s="6">
        <v>1240</v>
      </c>
      <c r="J26" s="7">
        <f t="shared" si="2"/>
        <v>-16.129032258064512</v>
      </c>
      <c r="K26" s="7">
        <f t="shared" si="2"/>
        <v>6.7741935483870863</v>
      </c>
      <c r="L26" s="7">
        <f t="shared" si="2"/>
        <v>-21.854838709677416</v>
      </c>
      <c r="M26" s="8" t="s">
        <v>60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28</v>
      </c>
      <c r="E27" s="5">
        <v>2</v>
      </c>
      <c r="F27" s="6">
        <v>26</v>
      </c>
      <c r="G27" s="5">
        <f t="shared" si="1"/>
        <v>39</v>
      </c>
      <c r="H27" s="5">
        <v>3</v>
      </c>
      <c r="I27" s="6">
        <v>36</v>
      </c>
      <c r="J27" s="7">
        <f t="shared" si="2"/>
        <v>-28.205128205128204</v>
      </c>
      <c r="K27" s="7">
        <f t="shared" si="2"/>
        <v>-33.333333333333336</v>
      </c>
      <c r="L27" s="7">
        <f t="shared" si="2"/>
        <v>-27.777777777777779</v>
      </c>
      <c r="M27" s="8" t="s">
        <v>60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77</v>
      </c>
      <c r="E28" s="5">
        <v>6</v>
      </c>
      <c r="F28" s="6">
        <v>71</v>
      </c>
      <c r="G28" s="5">
        <f t="shared" si="1"/>
        <v>104</v>
      </c>
      <c r="H28" s="5">
        <v>0</v>
      </c>
      <c r="I28" s="6">
        <v>104</v>
      </c>
      <c r="J28" s="7">
        <f t="shared" si="2"/>
        <v>-25.96153846153846</v>
      </c>
      <c r="K28" s="7" t="str">
        <f t="shared" si="2"/>
        <v>-</v>
      </c>
      <c r="L28" s="7">
        <f t="shared" si="2"/>
        <v>-31.73076923076923</v>
      </c>
      <c r="M28" s="8" t="s">
        <v>60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148</v>
      </c>
      <c r="E29" s="5">
        <v>14</v>
      </c>
      <c r="F29" s="6">
        <v>134</v>
      </c>
      <c r="G29" s="5">
        <f t="shared" si="1"/>
        <v>148</v>
      </c>
      <c r="H29" s="5">
        <v>10</v>
      </c>
      <c r="I29" s="6">
        <v>138</v>
      </c>
      <c r="J29" s="7">
        <f t="shared" si="2"/>
        <v>0</v>
      </c>
      <c r="K29" s="7">
        <f t="shared" si="2"/>
        <v>39.999999999999993</v>
      </c>
      <c r="L29" s="7">
        <f t="shared" si="2"/>
        <v>-2.8985507246376829</v>
      </c>
      <c r="M29" s="8" t="s">
        <v>60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34</v>
      </c>
      <c r="E30" s="5">
        <v>1</v>
      </c>
      <c r="F30" s="6">
        <v>33</v>
      </c>
      <c r="G30" s="5">
        <f t="shared" si="1"/>
        <v>25</v>
      </c>
      <c r="H30" s="5">
        <v>0</v>
      </c>
      <c r="I30" s="6">
        <v>25</v>
      </c>
      <c r="J30" s="7">
        <f t="shared" si="2"/>
        <v>36.000000000000007</v>
      </c>
      <c r="K30" s="7" t="str">
        <f t="shared" si="2"/>
        <v>-</v>
      </c>
      <c r="L30" s="7">
        <f t="shared" si="2"/>
        <v>32.000000000000007</v>
      </c>
      <c r="M30" s="8" t="s">
        <v>60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166</v>
      </c>
      <c r="E31" s="5">
        <v>1</v>
      </c>
      <c r="F31" s="6">
        <v>165</v>
      </c>
      <c r="G31" s="5">
        <f t="shared" si="1"/>
        <v>108</v>
      </c>
      <c r="H31" s="5">
        <v>2</v>
      </c>
      <c r="I31" s="6">
        <v>106</v>
      </c>
      <c r="J31" s="7">
        <f t="shared" si="2"/>
        <v>53.703703703703695</v>
      </c>
      <c r="K31" s="7">
        <f t="shared" si="2"/>
        <v>-50</v>
      </c>
      <c r="L31" s="7">
        <f t="shared" si="2"/>
        <v>55.660377358490564</v>
      </c>
      <c r="M31" s="8" t="s">
        <v>60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12</v>
      </c>
      <c r="E32" s="5">
        <v>3</v>
      </c>
      <c r="F32" s="6">
        <v>9</v>
      </c>
      <c r="G32" s="5">
        <f t="shared" si="1"/>
        <v>20</v>
      </c>
      <c r="H32" s="5">
        <v>2</v>
      </c>
      <c r="I32" s="6">
        <v>18</v>
      </c>
      <c r="J32" s="7">
        <f t="shared" si="2"/>
        <v>-40</v>
      </c>
      <c r="K32" s="7">
        <f t="shared" si="2"/>
        <v>50</v>
      </c>
      <c r="L32" s="7">
        <f t="shared" si="2"/>
        <v>-50</v>
      </c>
      <c r="M32" s="8" t="s">
        <v>60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22</v>
      </c>
      <c r="E33" s="5">
        <v>3</v>
      </c>
      <c r="F33" s="6">
        <v>19</v>
      </c>
      <c r="G33" s="5">
        <f t="shared" si="1"/>
        <v>18</v>
      </c>
      <c r="H33" s="5">
        <v>3</v>
      </c>
      <c r="I33" s="6">
        <v>15</v>
      </c>
      <c r="J33" s="7">
        <f t="shared" si="2"/>
        <v>22.222222222222232</v>
      </c>
      <c r="K33" s="7">
        <f t="shared" si="2"/>
        <v>0</v>
      </c>
      <c r="L33" s="7">
        <f t="shared" si="2"/>
        <v>26.666666666666661</v>
      </c>
      <c r="M33" s="8" t="s">
        <v>60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213</v>
      </c>
      <c r="E34" s="5">
        <v>18</v>
      </c>
      <c r="F34" s="6">
        <v>195</v>
      </c>
      <c r="G34" s="5">
        <f t="shared" si="1"/>
        <v>204</v>
      </c>
      <c r="H34" s="5">
        <v>12</v>
      </c>
      <c r="I34" s="6">
        <v>192</v>
      </c>
      <c r="J34" s="7">
        <f t="shared" si="2"/>
        <v>4.4117647058823595</v>
      </c>
      <c r="K34" s="7">
        <f t="shared" si="2"/>
        <v>50</v>
      </c>
      <c r="L34" s="7">
        <f t="shared" si="2"/>
        <v>1.5625</v>
      </c>
      <c r="M34" s="8" t="s">
        <v>60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14</v>
      </c>
      <c r="E35" s="5">
        <v>1</v>
      </c>
      <c r="F35" s="6">
        <v>13</v>
      </c>
      <c r="G35" s="5">
        <f t="shared" si="1"/>
        <v>25</v>
      </c>
      <c r="H35" s="5">
        <v>2</v>
      </c>
      <c r="I35" s="6">
        <v>23</v>
      </c>
      <c r="J35" s="7">
        <f t="shared" si="2"/>
        <v>-43.999999999999993</v>
      </c>
      <c r="K35" s="7">
        <f t="shared" si="2"/>
        <v>-50</v>
      </c>
      <c r="L35" s="7">
        <f t="shared" si="2"/>
        <v>-43.478260869565219</v>
      </c>
      <c r="M35" s="8" t="s">
        <v>60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6</v>
      </c>
      <c r="E36" s="5">
        <v>1</v>
      </c>
      <c r="F36" s="6">
        <v>5</v>
      </c>
      <c r="G36" s="5">
        <f t="shared" si="1"/>
        <v>6</v>
      </c>
      <c r="H36" s="5">
        <v>0</v>
      </c>
      <c r="I36" s="6">
        <v>6</v>
      </c>
      <c r="J36" s="7">
        <f t="shared" si="2"/>
        <v>0</v>
      </c>
      <c r="K36" s="7" t="str">
        <f t="shared" si="2"/>
        <v>-</v>
      </c>
      <c r="L36" s="7">
        <f t="shared" si="2"/>
        <v>-16.666666666666664</v>
      </c>
      <c r="M36" s="8" t="s">
        <v>60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29</v>
      </c>
      <c r="E37" s="5">
        <v>4</v>
      </c>
      <c r="F37" s="6">
        <v>25</v>
      </c>
      <c r="G37" s="5">
        <f t="shared" si="1"/>
        <v>25</v>
      </c>
      <c r="H37" s="5">
        <v>2</v>
      </c>
      <c r="I37" s="6">
        <v>23</v>
      </c>
      <c r="J37" s="7">
        <f t="shared" si="2"/>
        <v>15.999999999999993</v>
      </c>
      <c r="K37" s="7">
        <f t="shared" si="2"/>
        <v>100</v>
      </c>
      <c r="L37" s="7">
        <f t="shared" si="2"/>
        <v>8.6956521739130377</v>
      </c>
      <c r="M37" s="8" t="s">
        <v>60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32</v>
      </c>
      <c r="E38" s="5">
        <v>0</v>
      </c>
      <c r="F38" s="6">
        <v>32</v>
      </c>
      <c r="G38" s="5">
        <f t="shared" si="1"/>
        <v>74</v>
      </c>
      <c r="H38" s="5">
        <v>7</v>
      </c>
      <c r="I38" s="6">
        <v>67</v>
      </c>
      <c r="J38" s="7">
        <f t="shared" si="2"/>
        <v>-56.756756756756758</v>
      </c>
      <c r="K38" s="7">
        <f t="shared" si="2"/>
        <v>-100</v>
      </c>
      <c r="L38" s="7">
        <f t="shared" si="2"/>
        <v>-52.238805970149251</v>
      </c>
      <c r="M38" s="8" t="s">
        <v>60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321</v>
      </c>
      <c r="E39" s="5">
        <f t="shared" si="6"/>
        <v>5</v>
      </c>
      <c r="F39" s="5">
        <f t="shared" si="6"/>
        <v>316</v>
      </c>
      <c r="G39" s="5">
        <f t="shared" si="6"/>
        <v>202</v>
      </c>
      <c r="H39" s="5">
        <f t="shared" si="6"/>
        <v>1</v>
      </c>
      <c r="I39" s="5">
        <f t="shared" si="6"/>
        <v>201</v>
      </c>
      <c r="J39" s="7">
        <f t="shared" si="2"/>
        <v>58.910891089108915</v>
      </c>
      <c r="K39" s="7">
        <f t="shared" si="2"/>
        <v>400</v>
      </c>
      <c r="L39" s="7">
        <f t="shared" si="2"/>
        <v>57.2139303482587</v>
      </c>
      <c r="M39" s="8" t="s">
        <v>60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1102</v>
      </c>
      <c r="E40" s="5">
        <v>59</v>
      </c>
      <c r="F40" s="6">
        <v>1043</v>
      </c>
      <c r="G40" s="5">
        <f t="shared" si="1"/>
        <v>998</v>
      </c>
      <c r="H40" s="5">
        <v>44</v>
      </c>
      <c r="I40" s="6">
        <v>954</v>
      </c>
      <c r="J40" s="7">
        <f t="shared" si="2"/>
        <v>10.420841683366744</v>
      </c>
      <c r="K40" s="7">
        <f t="shared" si="2"/>
        <v>34.090909090909079</v>
      </c>
      <c r="L40" s="7">
        <f t="shared" si="2"/>
        <v>9.3291404612159354</v>
      </c>
      <c r="M40" s="8" t="s">
        <v>60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93</v>
      </c>
      <c r="E41" s="5">
        <v>36</v>
      </c>
      <c r="F41" s="6">
        <v>57</v>
      </c>
      <c r="G41" s="5">
        <f t="shared" si="1"/>
        <v>68</v>
      </c>
      <c r="H41" s="5">
        <v>10</v>
      </c>
      <c r="I41" s="6">
        <v>58</v>
      </c>
      <c r="J41" s="7">
        <f t="shared" si="2"/>
        <v>36.764705882352942</v>
      </c>
      <c r="K41" s="7">
        <f t="shared" si="2"/>
        <v>260</v>
      </c>
      <c r="L41" s="7">
        <f t="shared" si="2"/>
        <v>-1.7241379310344862</v>
      </c>
      <c r="M41" s="8" t="s">
        <v>60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19</v>
      </c>
      <c r="E42" s="5">
        <v>2</v>
      </c>
      <c r="F42" s="6">
        <v>17</v>
      </c>
      <c r="G42" s="5">
        <f t="shared" si="1"/>
        <v>17</v>
      </c>
      <c r="H42" s="5">
        <v>1</v>
      </c>
      <c r="I42" s="6">
        <v>16</v>
      </c>
      <c r="J42" s="7">
        <f t="shared" si="2"/>
        <v>11.764705882352944</v>
      </c>
      <c r="K42" s="7">
        <f t="shared" si="2"/>
        <v>100</v>
      </c>
      <c r="L42" s="7">
        <f t="shared" si="2"/>
        <v>6.25</v>
      </c>
      <c r="M42" s="8" t="s">
        <v>60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41</v>
      </c>
      <c r="E43" s="5">
        <f t="shared" si="7"/>
        <v>1</v>
      </c>
      <c r="F43" s="5">
        <f t="shared" si="7"/>
        <v>40</v>
      </c>
      <c r="G43" s="5">
        <f t="shared" si="7"/>
        <v>31</v>
      </c>
      <c r="H43" s="5">
        <f t="shared" si="7"/>
        <v>0</v>
      </c>
      <c r="I43" s="5">
        <f t="shared" si="7"/>
        <v>31</v>
      </c>
      <c r="J43" s="7">
        <f t="shared" si="2"/>
        <v>32.258064516129025</v>
      </c>
      <c r="K43" s="7" t="str">
        <f t="shared" si="2"/>
        <v>-</v>
      </c>
      <c r="L43" s="7">
        <f t="shared" si="2"/>
        <v>29.032258064516125</v>
      </c>
      <c r="M43" s="8" t="s">
        <v>60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153</v>
      </c>
      <c r="E44" s="5">
        <v>39</v>
      </c>
      <c r="F44" s="6">
        <v>114</v>
      </c>
      <c r="G44" s="5">
        <f t="shared" si="1"/>
        <v>116</v>
      </c>
      <c r="H44" s="5">
        <v>11</v>
      </c>
      <c r="I44" s="6">
        <v>105</v>
      </c>
      <c r="J44" s="7">
        <f t="shared" si="2"/>
        <v>31.896551724137922</v>
      </c>
      <c r="K44" s="7">
        <f t="shared" si="2"/>
        <v>254.54545454545453</v>
      </c>
      <c r="L44" s="7">
        <f t="shared" si="2"/>
        <v>8.5714285714285623</v>
      </c>
      <c r="M44" s="8" t="s">
        <v>60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15</v>
      </c>
      <c r="E45" s="5">
        <v>0</v>
      </c>
      <c r="F45" s="6">
        <v>15</v>
      </c>
      <c r="G45" s="5">
        <f t="shared" si="1"/>
        <v>43</v>
      </c>
      <c r="H45" s="5">
        <v>3</v>
      </c>
      <c r="I45" s="6">
        <v>40</v>
      </c>
      <c r="J45" s="7">
        <f t="shared" si="2"/>
        <v>-65.116279069767444</v>
      </c>
      <c r="K45" s="7">
        <f t="shared" si="2"/>
        <v>-100</v>
      </c>
      <c r="L45" s="7">
        <f t="shared" si="2"/>
        <v>-62.5</v>
      </c>
      <c r="M45" s="8" t="s">
        <v>60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37</v>
      </c>
      <c r="E46" s="5">
        <f t="shared" si="8"/>
        <v>0</v>
      </c>
      <c r="F46" s="5">
        <f t="shared" si="8"/>
        <v>37</v>
      </c>
      <c r="G46" s="5">
        <f t="shared" si="8"/>
        <v>75</v>
      </c>
      <c r="H46" s="5">
        <f t="shared" si="8"/>
        <v>0</v>
      </c>
      <c r="I46" s="5">
        <f t="shared" si="8"/>
        <v>75</v>
      </c>
      <c r="J46" s="7">
        <f t="shared" si="2"/>
        <v>-50.666666666666657</v>
      </c>
      <c r="K46" s="7" t="str">
        <f t="shared" si="2"/>
        <v>-</v>
      </c>
      <c r="L46" s="7">
        <f t="shared" si="2"/>
        <v>-50.666666666666657</v>
      </c>
      <c r="M46" s="8" t="s">
        <v>60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52</v>
      </c>
      <c r="E47" s="5">
        <v>0</v>
      </c>
      <c r="F47" s="6">
        <v>52</v>
      </c>
      <c r="G47" s="5">
        <f t="shared" si="1"/>
        <v>118</v>
      </c>
      <c r="H47" s="5">
        <v>3</v>
      </c>
      <c r="I47" s="6">
        <v>115</v>
      </c>
      <c r="J47" s="7">
        <f t="shared" si="2"/>
        <v>-55.932203389830512</v>
      </c>
      <c r="K47" s="7">
        <f t="shared" si="2"/>
        <v>-100</v>
      </c>
      <c r="L47" s="7">
        <f t="shared" si="2"/>
        <v>-54.782608695652172</v>
      </c>
      <c r="M47" s="8" t="s">
        <v>60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322</v>
      </c>
      <c r="E48" s="5">
        <v>51</v>
      </c>
      <c r="F48" s="12">
        <v>271</v>
      </c>
      <c r="G48" s="5">
        <f t="shared" si="1"/>
        <v>654</v>
      </c>
      <c r="H48" s="13">
        <v>43</v>
      </c>
      <c r="I48" s="12">
        <v>611</v>
      </c>
      <c r="J48" s="14">
        <f t="shared" si="2"/>
        <v>-50.764525993883794</v>
      </c>
      <c r="K48" s="14">
        <f t="shared" si="2"/>
        <v>18.604651162790709</v>
      </c>
      <c r="L48" s="14">
        <f t="shared" si="2"/>
        <v>-55.64648117839608</v>
      </c>
      <c r="M48" s="8" t="s">
        <v>60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9992</v>
      </c>
      <c r="E49" s="5">
        <f t="shared" ref="E49:I49" si="9">E19+E26+E40+E44+E47+E48</f>
        <v>2527</v>
      </c>
      <c r="F49" s="5">
        <f t="shared" si="9"/>
        <v>7465</v>
      </c>
      <c r="G49" s="5">
        <f t="shared" si="9"/>
        <v>22012</v>
      </c>
      <c r="H49" s="5">
        <f t="shared" si="9"/>
        <v>2311</v>
      </c>
      <c r="I49" s="5">
        <f t="shared" si="9"/>
        <v>19701</v>
      </c>
      <c r="J49" s="7">
        <f t="shared" si="2"/>
        <v>-54.606578230056336</v>
      </c>
      <c r="K49" s="7">
        <f t="shared" si="2"/>
        <v>9.3466032020770307</v>
      </c>
      <c r="L49" s="7">
        <f t="shared" si="2"/>
        <v>-62.108522410029956</v>
      </c>
      <c r="M49" s="8" t="s">
        <v>60</v>
      </c>
    </row>
    <row r="51" spans="1:13" ht="62.45" customHeight="1" x14ac:dyDescent="0.25">
      <c r="A51" s="29" t="s">
        <v>61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</sheetData>
  <mergeCells count="50"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2018-08-24T04:06:30Z</cp:lastPrinted>
  <dcterms:created xsi:type="dcterms:W3CDTF">2018-08-16T04:21:57Z</dcterms:created>
  <dcterms:modified xsi:type="dcterms:W3CDTF">2022-01-11T00:57:04Z</dcterms:modified>
</cp:coreProperties>
</file>