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.統計工作區\02每月上傳資料\106年度上傳\10602\"/>
    </mc:Choice>
  </mc:AlternateContent>
  <bookViews>
    <workbookView xWindow="0" yWindow="0" windowWidth="23040" windowHeight="9336" tabRatio="150" firstSheet="1" activeTab="1"/>
  </bookViews>
  <sheets>
    <sheet name="基礎資料" sheetId="2" r:id="rId1"/>
    <sheet name="工作表2" sheetId="3" r:id="rId2"/>
  </sheets>
  <definedNames>
    <definedName name="郵輪公務統計系統.accdb" localSheetId="1" hidden="1">工作表2!#REF!</definedName>
    <definedName name="郵輪公務統計系統.accdb" localSheetId="0" hidden="1">基礎資料!$A$1:$Z$48</definedName>
  </definedNames>
  <calcPr calcId="152511"/>
</workbook>
</file>

<file path=xl/calcChain.xml><?xml version="1.0" encoding="utf-8"?>
<calcChain xmlns="http://schemas.openxmlformats.org/spreadsheetml/2006/main">
  <c r="A1" i="3" l="1"/>
  <c r="X48" i="3" l="1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Z48" i="3" s="1"/>
  <c r="AA48" i="3" l="1"/>
  <c r="D48" i="3" l="1"/>
  <c r="Y48" i="3" s="1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D45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D41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D27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D20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D6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D5" i="3"/>
  <c r="Y17" i="3" l="1"/>
  <c r="AA11" i="3"/>
  <c r="Z8" i="3"/>
  <c r="AA7" i="3"/>
  <c r="Z24" i="3"/>
  <c r="AA27" i="3"/>
  <c r="AA39" i="3"/>
  <c r="Y37" i="3"/>
  <c r="Z36" i="3"/>
  <c r="Y33" i="3"/>
  <c r="AA31" i="3"/>
  <c r="Y42" i="3"/>
  <c r="AA5" i="3"/>
  <c r="Y16" i="3"/>
  <c r="Z15" i="3"/>
  <c r="AA14" i="3"/>
  <c r="Y12" i="3"/>
  <c r="Z11" i="3"/>
  <c r="Y8" i="3"/>
  <c r="Y24" i="3"/>
  <c r="AA22" i="3"/>
  <c r="Y27" i="3"/>
  <c r="AA38" i="3"/>
  <c r="Y36" i="3"/>
  <c r="AA34" i="3"/>
  <c r="Y32" i="3"/>
  <c r="Y28" i="3"/>
  <c r="Y5" i="3"/>
  <c r="Z5" i="3"/>
  <c r="AA6" i="3"/>
  <c r="AA17" i="3"/>
  <c r="Y15" i="3"/>
  <c r="Z14" i="3"/>
  <c r="AA13" i="3"/>
  <c r="Y11" i="3"/>
  <c r="Z10" i="3"/>
  <c r="AA9" i="3"/>
  <c r="Y7" i="3"/>
  <c r="AA20" i="3"/>
  <c r="AA25" i="3"/>
  <c r="Y23" i="3"/>
  <c r="Z22" i="3"/>
  <c r="AA21" i="3"/>
  <c r="Y39" i="3"/>
  <c r="Z38" i="3"/>
  <c r="AA37" i="3"/>
  <c r="Y35" i="3"/>
  <c r="Z34" i="3"/>
  <c r="AA33" i="3"/>
  <c r="Y31" i="3"/>
  <c r="Z30" i="3"/>
  <c r="AA29" i="3"/>
  <c r="Y41" i="3"/>
  <c r="Z41" i="3"/>
  <c r="Z43" i="3"/>
  <c r="AA42" i="3"/>
  <c r="Y46" i="3"/>
  <c r="Z16" i="3"/>
  <c r="AA15" i="3"/>
  <c r="Y13" i="3"/>
  <c r="Z12" i="3"/>
  <c r="Y9" i="3"/>
  <c r="Y25" i="3"/>
  <c r="AA23" i="3"/>
  <c r="Y21" i="3"/>
  <c r="AA35" i="3"/>
  <c r="Z32" i="3"/>
  <c r="Y29" i="3"/>
  <c r="Z28" i="3"/>
  <c r="AA45" i="3"/>
  <c r="AA46" i="3"/>
  <c r="AA10" i="3"/>
  <c r="Z7" i="3"/>
  <c r="Z23" i="3"/>
  <c r="Z27" i="3"/>
  <c r="Z39" i="3"/>
  <c r="Z35" i="3"/>
  <c r="Z31" i="3"/>
  <c r="AA30" i="3"/>
  <c r="AA41" i="3"/>
  <c r="AA43" i="3"/>
  <c r="Y45" i="3"/>
  <c r="Z45" i="3"/>
  <c r="Z46" i="3"/>
  <c r="Y6" i="3"/>
  <c r="Z6" i="3"/>
  <c r="Z17" i="3"/>
  <c r="AA16" i="3"/>
  <c r="Y14" i="3"/>
  <c r="Z13" i="3"/>
  <c r="AA12" i="3"/>
  <c r="Y10" i="3"/>
  <c r="Z9" i="3"/>
  <c r="AA8" i="3"/>
  <c r="Y20" i="3"/>
  <c r="Z20" i="3"/>
  <c r="Z25" i="3"/>
  <c r="AA24" i="3"/>
  <c r="Y22" i="3"/>
  <c r="Z21" i="3"/>
  <c r="Y38" i="3"/>
  <c r="Z37" i="3"/>
  <c r="AA36" i="3"/>
  <c r="Y34" i="3"/>
  <c r="Z33" i="3"/>
  <c r="AA32" i="3"/>
  <c r="Y30" i="3"/>
  <c r="Z29" i="3"/>
  <c r="AA28" i="3"/>
  <c r="Y43" i="3"/>
  <c r="Z42" i="3"/>
  <c r="U4" i="3"/>
  <c r="V4" i="3"/>
  <c r="W4" i="3"/>
  <c r="X4" i="3"/>
  <c r="U18" i="3"/>
  <c r="V18" i="3"/>
  <c r="W18" i="3"/>
  <c r="X18" i="3"/>
  <c r="U19" i="3"/>
  <c r="V19" i="3"/>
  <c r="W19" i="3"/>
  <c r="U26" i="3"/>
  <c r="V26" i="3"/>
  <c r="W26" i="3"/>
  <c r="U40" i="3"/>
  <c r="V40" i="3"/>
  <c r="W40" i="3"/>
  <c r="X40" i="3"/>
  <c r="U44" i="3"/>
  <c r="V44" i="3"/>
  <c r="W44" i="3"/>
  <c r="X44" i="3"/>
  <c r="U47" i="3"/>
  <c r="V47" i="3"/>
  <c r="W47" i="3"/>
  <c r="X47" i="3"/>
  <c r="U49" i="3"/>
  <c r="V49" i="3"/>
  <c r="W49" i="3"/>
  <c r="X49" i="3"/>
  <c r="G47" i="3"/>
  <c r="J47" i="3"/>
  <c r="K47" i="3"/>
  <c r="N47" i="3"/>
  <c r="O47" i="3"/>
  <c r="R47" i="3"/>
  <c r="S47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E4" i="3"/>
  <c r="F4" i="3"/>
  <c r="G4" i="3"/>
  <c r="G19" i="3" s="1"/>
  <c r="H4" i="3"/>
  <c r="I4" i="3"/>
  <c r="J4" i="3"/>
  <c r="K4" i="3"/>
  <c r="K19" i="3" s="1"/>
  <c r="L4" i="3"/>
  <c r="M4" i="3"/>
  <c r="N4" i="3"/>
  <c r="O4" i="3"/>
  <c r="O19" i="3" s="1"/>
  <c r="P4" i="3"/>
  <c r="Q4" i="3"/>
  <c r="R4" i="3"/>
  <c r="S4" i="3"/>
  <c r="S19" i="3" s="1"/>
  <c r="T4" i="3"/>
  <c r="D4" i="3"/>
  <c r="AA4" i="3" l="1"/>
  <c r="Y4" i="3"/>
  <c r="Z4" i="3"/>
  <c r="Z49" i="3"/>
  <c r="AA49" i="3"/>
  <c r="Y49" i="3"/>
  <c r="F47" i="3"/>
  <c r="Q47" i="3"/>
  <c r="M47" i="3"/>
  <c r="I47" i="3"/>
  <c r="E47" i="3"/>
  <c r="D44" i="3"/>
  <c r="D19" i="3"/>
  <c r="Q19" i="3"/>
  <c r="M19" i="3"/>
  <c r="I19" i="3"/>
  <c r="E19" i="3"/>
  <c r="T47" i="3"/>
  <c r="P47" i="3"/>
  <c r="L47" i="3"/>
  <c r="H47" i="3"/>
  <c r="D47" i="3"/>
  <c r="T19" i="3"/>
  <c r="P19" i="3"/>
  <c r="L19" i="3"/>
  <c r="H19" i="3"/>
  <c r="T44" i="3"/>
  <c r="P44" i="3"/>
  <c r="L44" i="3"/>
  <c r="H44" i="3"/>
  <c r="R44" i="3"/>
  <c r="N44" i="3"/>
  <c r="J44" i="3"/>
  <c r="F44" i="3"/>
  <c r="Q40" i="3"/>
  <c r="M40" i="3"/>
  <c r="I40" i="3"/>
  <c r="E40" i="3"/>
  <c r="R18" i="3"/>
  <c r="N18" i="3"/>
  <c r="J18" i="3"/>
  <c r="F18" i="3"/>
  <c r="Q44" i="3"/>
  <c r="M44" i="3"/>
  <c r="I44" i="3"/>
  <c r="E44" i="3"/>
  <c r="S44" i="3"/>
  <c r="O44" i="3"/>
  <c r="K44" i="3"/>
  <c r="G44" i="3"/>
  <c r="T40" i="3"/>
  <c r="P40" i="3"/>
  <c r="L40" i="3"/>
  <c r="H40" i="3"/>
  <c r="D40" i="3"/>
  <c r="S26" i="3"/>
  <c r="O26" i="3"/>
  <c r="K26" i="3"/>
  <c r="G26" i="3"/>
  <c r="R26" i="3"/>
  <c r="N26" i="3"/>
  <c r="J26" i="3"/>
  <c r="F26" i="3"/>
  <c r="D18" i="3"/>
  <c r="Q18" i="3"/>
  <c r="M18" i="3"/>
  <c r="I18" i="3"/>
  <c r="E18" i="3"/>
  <c r="R19" i="3"/>
  <c r="N19" i="3"/>
  <c r="J19" i="3"/>
  <c r="F19" i="3"/>
  <c r="X26" i="3"/>
  <c r="S40" i="3"/>
  <c r="O40" i="3"/>
  <c r="K40" i="3"/>
  <c r="G40" i="3"/>
  <c r="Q26" i="3"/>
  <c r="M26" i="3"/>
  <c r="I26" i="3"/>
  <c r="E26" i="3"/>
  <c r="T18" i="3"/>
  <c r="P18" i="3"/>
  <c r="L18" i="3"/>
  <c r="H18" i="3"/>
  <c r="R40" i="3"/>
  <c r="N40" i="3"/>
  <c r="J40" i="3"/>
  <c r="F40" i="3"/>
  <c r="T26" i="3"/>
  <c r="P26" i="3"/>
  <c r="L26" i="3"/>
  <c r="H26" i="3"/>
  <c r="D26" i="3"/>
  <c r="S18" i="3"/>
  <c r="O18" i="3"/>
  <c r="K18" i="3"/>
  <c r="G18" i="3"/>
  <c r="X19" i="3"/>
  <c r="AA19" i="3" l="1"/>
  <c r="Z18" i="3"/>
  <c r="Y18" i="3"/>
  <c r="Y40" i="3"/>
  <c r="AA47" i="3"/>
  <c r="Y26" i="3"/>
  <c r="Z44" i="3"/>
  <c r="AA18" i="3"/>
  <c r="Z40" i="3"/>
  <c r="AA44" i="3"/>
  <c r="Y47" i="3"/>
  <c r="Y44" i="3"/>
  <c r="AA26" i="3"/>
  <c r="Z47" i="3"/>
  <c r="AA40" i="3"/>
  <c r="Z26" i="3"/>
  <c r="Z19" i="3"/>
  <c r="Y19" i="3"/>
</calcChain>
</file>

<file path=xl/connections.xml><?xml version="1.0" encoding="utf-8"?>
<connections xmlns="http://schemas.openxmlformats.org/spreadsheetml/2006/main">
  <connection id="1" keepAlive="1" name="郵輪公務統計系統" type="5" refreshedVersion="5" deleted="1" background="1" refreshOnLoad="1" saveData="1">
    <dbPr connection="" command="" commandType="3"/>
  </connection>
</connections>
</file>

<file path=xl/sharedStrings.xml><?xml version="1.0" encoding="utf-8"?>
<sst xmlns="http://schemas.openxmlformats.org/spreadsheetml/2006/main" count="247" uniqueCount="199">
  <si>
    <t>年度</t>
  </si>
  <si>
    <t>月份</t>
  </si>
  <si>
    <t>序號</t>
  </si>
  <si>
    <t>國家代號</t>
  </si>
  <si>
    <t>格式名稱</t>
  </si>
  <si>
    <t>人數之總計</t>
  </si>
  <si>
    <t>基隆港小計</t>
  </si>
  <si>
    <t>基隆港男</t>
  </si>
  <si>
    <t>基隆港女</t>
  </si>
  <si>
    <t>台中港小計</t>
  </si>
  <si>
    <t>台中港男</t>
  </si>
  <si>
    <t>台中港女</t>
  </si>
  <si>
    <t>高雄港小計</t>
  </si>
  <si>
    <t>高雄港男</t>
  </si>
  <si>
    <t>高雄港女</t>
  </si>
  <si>
    <t>花蓮港小計</t>
  </si>
  <si>
    <t>花蓮港男</t>
  </si>
  <si>
    <t>花蓮港女</t>
  </si>
  <si>
    <t>蘇澳港小計</t>
  </si>
  <si>
    <t>蘇澳港男</t>
  </si>
  <si>
    <t>蘇澳港女</t>
  </si>
  <si>
    <t>澎湖港小計</t>
  </si>
  <si>
    <t>澎湖港男</t>
  </si>
  <si>
    <t>澎湖港女</t>
  </si>
  <si>
    <t>11030</t>
  </si>
  <si>
    <t>11031</t>
  </si>
  <si>
    <t>大陸 Mainland China</t>
  </si>
  <si>
    <t>11010</t>
  </si>
  <si>
    <t>日本 Japan</t>
  </si>
  <si>
    <t>11020</t>
  </si>
  <si>
    <t>韓國 Korea,Republic of</t>
  </si>
  <si>
    <t>13020</t>
  </si>
  <si>
    <t>印度 India</t>
  </si>
  <si>
    <t>14000</t>
  </si>
  <si>
    <t>中東 Middle East</t>
  </si>
  <si>
    <t>12030</t>
  </si>
  <si>
    <t>馬來西亞 Malaysia</t>
  </si>
  <si>
    <t>12040</t>
  </si>
  <si>
    <t>新加坡 Singapore</t>
  </si>
  <si>
    <t>12070</t>
  </si>
  <si>
    <t>印尼 Indonesia</t>
  </si>
  <si>
    <t>12050</t>
  </si>
  <si>
    <t>菲律賓 Philippines</t>
  </si>
  <si>
    <t>12020</t>
  </si>
  <si>
    <t>泰國 Thailand</t>
  </si>
  <si>
    <t>12010</t>
  </si>
  <si>
    <t>越南 Vietnam</t>
  </si>
  <si>
    <t>12990</t>
  </si>
  <si>
    <t>東南亞其他地區 Others</t>
  </si>
  <si>
    <t>12000</t>
  </si>
  <si>
    <t>東南亞小計 Sub-Total</t>
  </si>
  <si>
    <t>15000</t>
  </si>
  <si>
    <t>亞洲其他地區 Others</t>
  </si>
  <si>
    <t>10000</t>
  </si>
  <si>
    <t>亞洲合計 Total</t>
  </si>
  <si>
    <t>31020</t>
  </si>
  <si>
    <t>加拿大 Canada</t>
  </si>
  <si>
    <t>31010</t>
  </si>
  <si>
    <t>美國 United States of America</t>
  </si>
  <si>
    <t>32010</t>
  </si>
  <si>
    <t>墨西哥 Mexico</t>
  </si>
  <si>
    <t>33020</t>
  </si>
  <si>
    <t>巴西 Brazil</t>
  </si>
  <si>
    <t>33010</t>
  </si>
  <si>
    <t>阿根廷 Argentina</t>
  </si>
  <si>
    <t>34000</t>
  </si>
  <si>
    <t>美洲其他地區 Others</t>
  </si>
  <si>
    <t>30000</t>
  </si>
  <si>
    <t>美洲合計 Total</t>
  </si>
  <si>
    <t>51010</t>
  </si>
  <si>
    <t>比利時 Belgium</t>
  </si>
  <si>
    <t>51020</t>
  </si>
  <si>
    <t>法國 France</t>
  </si>
  <si>
    <t>51030</t>
  </si>
  <si>
    <t>德國 Germany</t>
  </si>
  <si>
    <t>51040</t>
  </si>
  <si>
    <t>義大利 Italy</t>
  </si>
  <si>
    <t>51050</t>
  </si>
  <si>
    <t>荷蘭 Netherlands</t>
  </si>
  <si>
    <t>51090</t>
  </si>
  <si>
    <t>瑞士 Switzerland</t>
  </si>
  <si>
    <t>51070</t>
  </si>
  <si>
    <t>西班牙 Spain</t>
  </si>
  <si>
    <t>51060</t>
  </si>
  <si>
    <t>英國 United Kingdom</t>
  </si>
  <si>
    <t>51160</t>
  </si>
  <si>
    <t>奧地利 Austria</t>
  </si>
  <si>
    <t>51180</t>
  </si>
  <si>
    <t>希臘 Greece</t>
  </si>
  <si>
    <t>51080</t>
  </si>
  <si>
    <t>瑞典 Sweden</t>
  </si>
  <si>
    <t>51390</t>
  </si>
  <si>
    <t>俄羅斯 Russian Federation</t>
  </si>
  <si>
    <t>53000</t>
  </si>
  <si>
    <t>歐洲其他地區 Others</t>
  </si>
  <si>
    <t>50000</t>
  </si>
  <si>
    <t>歐洲合計 Total</t>
  </si>
  <si>
    <t>40010</t>
  </si>
  <si>
    <t>澳大利亞 Australia</t>
  </si>
  <si>
    <t>40020</t>
  </si>
  <si>
    <t>紐西蘭 New Zealand</t>
  </si>
  <si>
    <t>40990</t>
  </si>
  <si>
    <t>大洋洲其他地區 Others</t>
  </si>
  <si>
    <t>40000</t>
  </si>
  <si>
    <t>大洋洲合計 Total</t>
  </si>
  <si>
    <t>22010</t>
  </si>
  <si>
    <t>南非 S. Africa</t>
  </si>
  <si>
    <t>23000</t>
  </si>
  <si>
    <t>非洲其他地區 Others</t>
  </si>
  <si>
    <t>20000</t>
  </si>
  <si>
    <t>非洲合計 Total</t>
  </si>
  <si>
    <t>60000</t>
  </si>
  <si>
    <t>未列明 Unstated</t>
  </si>
  <si>
    <t>70000</t>
  </si>
  <si>
    <t>總計 Grand Total</t>
  </si>
  <si>
    <t>越南 Vietnam</t>
    <phoneticPr fontId="1" type="noConversion"/>
  </si>
  <si>
    <t>歐洲  EUROPE</t>
    <phoneticPr fontId="1" type="noConversion"/>
  </si>
  <si>
    <t>大洋洲其他 Others</t>
    <phoneticPr fontId="1" type="noConversion"/>
  </si>
  <si>
    <t>亞洲  ASIA</t>
    <phoneticPr fontId="1" type="noConversion"/>
  </si>
  <si>
    <r>
      <t xml:space="preserve">香港.澳門 </t>
    </r>
    <r>
      <rPr>
        <sz val="9"/>
        <rFont val="新細明體"/>
        <family val="1"/>
        <charset val="136"/>
      </rPr>
      <t>HongKong. Macao</t>
    </r>
    <phoneticPr fontId="1" type="noConversion"/>
  </si>
  <si>
    <t>韓國 Korea,Republic of</t>
    <phoneticPr fontId="1" type="noConversion"/>
  </si>
  <si>
    <t>東南亞 S.E.Asia</t>
    <phoneticPr fontId="1" type="noConversion"/>
  </si>
  <si>
    <t>其他 Others</t>
    <phoneticPr fontId="1" type="noConversion"/>
  </si>
  <si>
    <t>亞洲其他 Others</t>
    <phoneticPr fontId="1" type="noConversion"/>
  </si>
  <si>
    <t>美洲  AMERICA</t>
    <phoneticPr fontId="1" type="noConversion"/>
  </si>
  <si>
    <t>美國 United States of America</t>
    <phoneticPr fontId="1" type="noConversion"/>
  </si>
  <si>
    <t>美洲其他 Others</t>
    <phoneticPr fontId="1" type="noConversion"/>
  </si>
  <si>
    <t>英國 United Kingdom</t>
    <phoneticPr fontId="1" type="noConversion"/>
  </si>
  <si>
    <t>俄羅斯 Russian Federation</t>
    <phoneticPr fontId="1" type="noConversion"/>
  </si>
  <si>
    <t>歐洲其他 Others</t>
    <phoneticPr fontId="1" type="noConversion"/>
  </si>
  <si>
    <t>大洋洲  OCEANIA</t>
    <phoneticPr fontId="1" type="noConversion"/>
  </si>
  <si>
    <t>非洲  AFRICA</t>
    <phoneticPr fontId="1" type="noConversion"/>
  </si>
  <si>
    <t>非洲其他 Others</t>
    <phoneticPr fontId="1" type="noConversion"/>
  </si>
  <si>
    <t>男總計</t>
  </si>
  <si>
    <t>女總計</t>
  </si>
  <si>
    <t>香港 HongKong</t>
  </si>
  <si>
    <t>11040</t>
  </si>
  <si>
    <t>澳門  Macao</t>
  </si>
  <si>
    <t>居住地
Residence</t>
  </si>
  <si>
    <t>005</t>
  </si>
  <si>
    <t>010</t>
  </si>
  <si>
    <t>012</t>
  </si>
  <si>
    <t>015</t>
  </si>
  <si>
    <t>020</t>
  </si>
  <si>
    <t>030</t>
  </si>
  <si>
    <t>040</t>
  </si>
  <si>
    <t>050</t>
  </si>
  <si>
    <t>055</t>
  </si>
  <si>
    <t>060</t>
  </si>
  <si>
    <t>070</t>
  </si>
  <si>
    <t>080</t>
  </si>
  <si>
    <t>090</t>
  </si>
  <si>
    <t>100</t>
  </si>
  <si>
    <t>103</t>
  </si>
  <si>
    <t>113</t>
  </si>
  <si>
    <t>120</t>
  </si>
  <si>
    <t>125</t>
  </si>
  <si>
    <t>130</t>
  </si>
  <si>
    <t>140</t>
  </si>
  <si>
    <t>150</t>
  </si>
  <si>
    <t>160</t>
  </si>
  <si>
    <t>170</t>
  </si>
  <si>
    <t>180</t>
  </si>
  <si>
    <t>185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</si>
  <si>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</si>
  <si>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</si>
  <si>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</si>
  <si>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</si>
  <si>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</si>
  <si>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</si>
  <si>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</si>
  <si>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</si>
  <si>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</si>
  <si>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</si>
  <si>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</si>
  <si>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293</t>
  </si>
  <si>
    <t>300</t>
  </si>
  <si>
    <t>305</t>
  </si>
  <si>
    <t>310</t>
  </si>
  <si>
    <t>320</t>
  </si>
  <si>
    <t>330</t>
  </si>
  <si>
    <t>335</t>
  </si>
  <si>
    <t>370</t>
  </si>
  <si>
    <t>380</t>
  </si>
  <si>
    <t>390</t>
  </si>
  <si>
    <t>400</t>
  </si>
  <si>
    <t>February</t>
    <phoneticPr fontId="1" type="noConversion"/>
  </si>
  <si>
    <t>合計
Total</t>
    <phoneticPr fontId="1" type="noConversion"/>
  </si>
  <si>
    <t>男
Male</t>
    <phoneticPr fontId="1" type="noConversion"/>
  </si>
  <si>
    <t>女
Female</t>
    <phoneticPr fontId="1" type="noConversion"/>
  </si>
  <si>
    <t>小計
Subtotal</t>
    <phoneticPr fontId="1" type="noConversion"/>
  </si>
  <si>
    <t>總計
Grand Total</t>
    <phoneticPr fontId="1" type="noConversion"/>
  </si>
  <si>
    <t>基隆港
Keelung</t>
    <phoneticPr fontId="1" type="noConversion"/>
  </si>
  <si>
    <t>台中港
Taichung</t>
    <phoneticPr fontId="1" type="noConversion"/>
  </si>
  <si>
    <t>高雄港
Kaohsiung</t>
    <phoneticPr fontId="1" type="noConversion"/>
  </si>
  <si>
    <t>花蓮港
Hualien</t>
    <phoneticPr fontId="1" type="noConversion"/>
  </si>
  <si>
    <t>蘇澳港
Suao</t>
    <phoneticPr fontId="1" type="noConversion"/>
  </si>
  <si>
    <t>澎湖港
Penghu</t>
    <phoneticPr fontId="1" type="noConversion"/>
  </si>
  <si>
    <t>其他港口
Others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</si>
</sst>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1"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2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b/>
      <sz val="6"/>
      <name val="Times New Roman"/>
      <family val="1"/>
    </font>
    <font>
      <b/>
      <sz val="12"/>
      <color rgb="FFFF0000"/>
      <name val="新細明體"/>
      <family val="1"/>
      <charset val="136"/>
    </font>
    <font>
      <b/>
      <sz val="12"/>
      <color indexed="8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0" xfId="0" applyFont="1" applyFill="1" applyBorder="1" applyAlignment="1">
      <alignment vertical="center" textRotation="255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textRotation="255"/>
    </xf>
    <xf numFmtId="0" fontId="7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textRotation="255"/>
    </xf>
    <xf numFmtId="0" fontId="9" fillId="2" borderId="0" xfId="0" applyFont="1" applyFill="1" applyBorder="1"/>
    <xf numFmtId="176" fontId="0" fillId="0" borderId="0" xfId="0" applyNumberFormat="1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176" fontId="10" fillId="0" borderId="0" xfId="0" applyNumberFormat="1" applyFont="1"/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 textRotation="255"/>
    </xf>
    <xf numFmtId="176" fontId="10" fillId="0" borderId="2" xfId="0" applyNumberFormat="1" applyFont="1" applyBorder="1"/>
    <xf numFmtId="176" fontId="0" fillId="0" borderId="2" xfId="0" applyNumberFormat="1" applyBorder="1"/>
    <xf numFmtId="176" fontId="0" fillId="0" borderId="1" xfId="0" applyNumberFormat="1" applyBorder="1"/>
    <xf numFmtId="176" fontId="0" fillId="0" borderId="4" xfId="0" applyNumberFormat="1" applyBorder="1"/>
    <xf numFmtId="176" fontId="0" fillId="0" borderId="3" xfId="0" applyNumberFormat="1" applyBorder="1"/>
    <xf numFmtId="176" fontId="0" fillId="0" borderId="7" xfId="0" applyNumberFormat="1" applyBorder="1"/>
    <xf numFmtId="176" fontId="0" fillId="0" borderId="9" xfId="0" applyNumberFormat="1" applyBorder="1"/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0" borderId="8" xfId="0" applyBorder="1" applyAlignment="1"/>
    <xf numFmtId="0" fontId="0" fillId="0" borderId="7" xfId="0" applyBorder="1" applyAlignment="1"/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250372</xdr:colOff>
      <xdr:row>0</xdr:row>
      <xdr:rowOff>206829</xdr:rowOff>
    </xdr:from>
    <xdr:to>
      <xdr:col>26</xdr:col>
      <xdr:colOff>432164</xdr:colOff>
      <xdr:row>0</xdr:row>
      <xdr:rowOff>641169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14358258" y="206829"/>
          <a:ext cx="693420" cy="4343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郵輪公務統計系統.accdb" refreshOnLoad="1" connectionId="1" autoFormatId="16" applyNumberFormats="0" applyBorderFormats="0" applyFontFormats="0" applyPatternFormats="0" applyAlignmentFormats="0" applyWidthHeightFormats="0">
  <queryTableRefresh nextId="27">
    <queryTableFields count="26">
      <queryTableField id="1" name="序號" tableColumnId="1"/>
      <queryTableField id="2" name="年度" tableColumnId="2"/>
      <queryTableField id="3" name="月份" tableColumnId="3"/>
      <queryTableField id="4" name="國家代號" tableColumnId="4"/>
      <queryTableField id="5" name="格式名稱" tableColumnId="5"/>
      <queryTableField id="6" name="人數之總計" tableColumnId="6"/>
      <queryTableField id="7" name="男總計" tableColumnId="7"/>
      <queryTableField id="8" name="女總計" tableColumnId="8"/>
      <queryTableField id="9" name="基隆港小計" tableColumnId="9"/>
      <queryTableField id="10" name="基隆港男" tableColumnId="10"/>
      <queryTableField id="11" name="基隆港女" tableColumnId="11"/>
      <queryTableField id="12" name="台中港小計" tableColumnId="12"/>
      <queryTableField id="13" name="台中港男" tableColumnId="13"/>
      <queryTableField id="14" name="台中港女" tableColumnId="14"/>
      <queryTableField id="15" name="高雄港小計" tableColumnId="15"/>
      <queryTableField id="16" name="高雄港男" tableColumnId="16"/>
      <queryTableField id="17" name="高雄港女" tableColumnId="17"/>
      <queryTableField id="18" name="花蓮港小計" tableColumnId="18"/>
      <queryTableField id="19" name="花蓮港男" tableColumnId="19"/>
      <queryTableField id="20" name="花蓮港女" tableColumnId="20"/>
      <queryTableField id="21" name="蘇澳港小計" tableColumnId="21"/>
      <queryTableField id="22" name="蘇澳港男" tableColumnId="22"/>
      <queryTableField id="23" name="蘇澳港女" tableColumnId="23"/>
      <queryTableField id="24" name="澎湖港小計" tableColumnId="24"/>
      <queryTableField id="25" name="澎湖港男" tableColumnId="25"/>
      <queryTableField id="26" name="澎湖港女" tableColumnId="2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表格_郵輪公務統計系統.accdb" displayName="表格_郵輪公務統計系統.accdb" ref="A1:Z48" tableType="queryTable" totalsRowShown="0">
  <autoFilter ref="A1:Z48"/>
  <tableColumns count="26">
    <tableColumn id="1" uniqueName="1" name="序號" queryTableFieldId="1"/>
    <tableColumn id="2" uniqueName="2" name="年度" queryTableFieldId="2"/>
    <tableColumn id="3" uniqueName="3" name="月份" queryTableFieldId="3"/>
    <tableColumn id="4" uniqueName="4" name="國家代號" queryTableFieldId="4"/>
    <tableColumn id="5" uniqueName="5" name="格式名稱" queryTableFieldId="5"/>
    <tableColumn id="6" uniqueName="6" name="人數之總計" queryTableFieldId="6"/>
    <tableColumn id="7" uniqueName="7" name="男總計" queryTableFieldId="7"/>
    <tableColumn id="8" uniqueName="8" name="女總計" queryTableFieldId="8"/>
    <tableColumn id="9" uniqueName="9" name="基隆港小計" queryTableFieldId="9"/>
    <tableColumn id="10" uniqueName="10" name="基隆港男" queryTableFieldId="10"/>
    <tableColumn id="11" uniqueName="11" name="基隆港女" queryTableFieldId="11"/>
    <tableColumn id="12" uniqueName="12" name="台中港小計" queryTableFieldId="12"/>
    <tableColumn id="13" uniqueName="13" name="台中港男" queryTableFieldId="13"/>
    <tableColumn id="14" uniqueName="14" name="台中港女" queryTableFieldId="14"/>
    <tableColumn id="15" uniqueName="15" name="高雄港小計" queryTableFieldId="15"/>
    <tableColumn id="16" uniqueName="16" name="高雄港男" queryTableFieldId="16"/>
    <tableColumn id="17" uniqueName="17" name="高雄港女" queryTableFieldId="17"/>
    <tableColumn id="18" uniqueName="18" name="花蓮港小計" queryTableFieldId="18"/>
    <tableColumn id="19" uniqueName="19" name="花蓮港男" queryTableFieldId="19"/>
    <tableColumn id="20" uniqueName="20" name="花蓮港女" queryTableFieldId="20"/>
    <tableColumn id="21" uniqueName="21" name="蘇澳港小計" queryTableFieldId="21"/>
    <tableColumn id="22" uniqueName="22" name="蘇澳港男" queryTableFieldId="22"/>
    <tableColumn id="23" uniqueName="23" name="蘇澳港女" queryTableFieldId="23"/>
    <tableColumn id="24" uniqueName="24" name="澎湖港小計" queryTableFieldId="24"/>
    <tableColumn id="25" uniqueName="25" name="澎湖港男" queryTableFieldId="25"/>
    <tableColumn id="26" uniqueName="26" name="澎湖港女" queryTableFieldId="2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workbookViewId="0">
      <selection activeCell="B2" sqref="B2"/>
    </sheetView>
  </sheetViews>
  <sheetFormatPr defaultRowHeight="16.2"/>
  <cols>
    <col min="1" max="3" width="8" bestFit="1" customWidth="1"/>
    <col min="4" max="4" width="12.21875" bestFit="1" customWidth="1"/>
    <col min="5" max="5" width="27.21875" bestFit="1" customWidth="1"/>
    <col min="6" max="6" width="14.6640625" bestFit="1" customWidth="1"/>
    <col min="7" max="8" width="10.109375" bestFit="1" customWidth="1"/>
    <col min="9" max="9" width="14.6640625" bestFit="1" customWidth="1"/>
    <col min="10" max="11" width="12.21875" bestFit="1" customWidth="1"/>
    <col min="12" max="12" width="14.6640625" bestFit="1" customWidth="1"/>
    <col min="13" max="14" width="12.21875" bestFit="1" customWidth="1"/>
    <col min="15" max="15" width="14.6640625" bestFit="1" customWidth="1"/>
    <col min="16" max="17" width="12.21875" bestFit="1" customWidth="1"/>
    <col min="18" max="18" width="14.6640625" bestFit="1" customWidth="1"/>
    <col min="19" max="20" width="12.21875" bestFit="1" customWidth="1"/>
    <col min="21" max="21" width="14.6640625" bestFit="1" customWidth="1"/>
    <col min="22" max="23" width="12.21875" bestFit="1" customWidth="1"/>
    <col min="24" max="24" width="14.6640625" bestFit="1" customWidth="1"/>
    <col min="25" max="26" width="12.21875" bestFit="1" customWidth="1"/>
  </cols>
  <sheetData>
    <row r="1" spans="1:26">
      <c r="A1" t="s">
        <v>2</v>
      </c>
      <c r="B1" t="s">
        <v>0</v>
      </c>
      <c r="C1" t="s">
        <v>1</v>
      </c>
      <c r="D1" t="s">
        <v>3</v>
      </c>
      <c r="E1" t="s">
        <v>4</v>
      </c>
      <c r="F1" t="s">
        <v>5</v>
      </c>
      <c r="G1" t="s">
        <v>133</v>
      </c>
      <c r="H1" t="s">
        <v>134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</row>
    <row r="2" spans="1:26">
      <c r="A2" t="s">
        <v>139</v>
      </c>
      <c r="B2" t="s">
        <v>186</v>
      </c>
      <c r="D2" t="s">
        <v>53</v>
      </c>
      <c r="E2" t="s">
        <v>54</v>
      </c>
      <c r="F2">
        <v>220</v>
      </c>
      <c r="G2">
        <v>61</v>
      </c>
      <c r="H2">
        <v>159</v>
      </c>
      <c r="I2">
        <v>216</v>
      </c>
      <c r="J2">
        <v>59</v>
      </c>
      <c r="K2">
        <v>157</v>
      </c>
      <c r="L2">
        <v>0</v>
      </c>
      <c r="M2">
        <v>0</v>
      </c>
      <c r="N2">
        <v>0</v>
      </c>
      <c r="O2">
        <v>4</v>
      </c>
      <c r="P2">
        <v>2</v>
      </c>
      <c r="Q2">
        <v>2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</row>
    <row r="3" spans="1:26">
      <c r="A3" t="s">
        <v>140</v>
      </c>
      <c r="B3">
        <v>106</v>
      </c>
      <c r="C3">
        <v>2</v>
      </c>
      <c r="D3" t="s">
        <v>24</v>
      </c>
      <c r="E3" t="s">
        <v>135</v>
      </c>
      <c r="F3">
        <v>36</v>
      </c>
      <c r="G3">
        <v>14</v>
      </c>
      <c r="H3">
        <v>22</v>
      </c>
      <c r="I3">
        <v>34</v>
      </c>
      <c r="J3">
        <v>13</v>
      </c>
      <c r="K3">
        <v>21</v>
      </c>
      <c r="L3">
        <v>0</v>
      </c>
      <c r="M3">
        <v>0</v>
      </c>
      <c r="N3">
        <v>0</v>
      </c>
      <c r="O3">
        <v>2</v>
      </c>
      <c r="P3">
        <v>1</v>
      </c>
      <c r="Q3">
        <v>1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</row>
    <row r="4" spans="1:26">
      <c r="A4" t="s">
        <v>141</v>
      </c>
      <c r="B4">
        <v>106</v>
      </c>
      <c r="C4">
        <v>2</v>
      </c>
      <c r="D4" t="s">
        <v>136</v>
      </c>
      <c r="E4" t="s">
        <v>137</v>
      </c>
      <c r="F4">
        <v>2</v>
      </c>
      <c r="G4">
        <v>1</v>
      </c>
      <c r="H4">
        <v>1</v>
      </c>
      <c r="I4">
        <v>2</v>
      </c>
      <c r="J4">
        <v>1</v>
      </c>
      <c r="K4">
        <v>1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</row>
    <row r="5" spans="1:26">
      <c r="A5" t="s">
        <v>142</v>
      </c>
      <c r="B5">
        <v>106</v>
      </c>
      <c r="C5">
        <v>2</v>
      </c>
      <c r="D5" t="s">
        <v>25</v>
      </c>
      <c r="E5" t="s">
        <v>26</v>
      </c>
      <c r="F5">
        <v>97</v>
      </c>
      <c r="G5">
        <v>5</v>
      </c>
      <c r="H5">
        <v>92</v>
      </c>
      <c r="I5">
        <v>97</v>
      </c>
      <c r="J5">
        <v>5</v>
      </c>
      <c r="K5">
        <v>92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</row>
    <row r="6" spans="1:26">
      <c r="A6" t="s">
        <v>143</v>
      </c>
      <c r="B6">
        <v>106</v>
      </c>
      <c r="C6">
        <v>2</v>
      </c>
      <c r="D6" t="s">
        <v>27</v>
      </c>
      <c r="E6" t="s">
        <v>28</v>
      </c>
      <c r="F6">
        <v>6</v>
      </c>
      <c r="G6">
        <v>4</v>
      </c>
      <c r="H6">
        <v>2</v>
      </c>
      <c r="I6">
        <v>6</v>
      </c>
      <c r="J6">
        <v>4</v>
      </c>
      <c r="K6">
        <v>2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</row>
    <row r="7" spans="1:26">
      <c r="A7" t="s">
        <v>144</v>
      </c>
      <c r="B7">
        <v>106</v>
      </c>
      <c r="C7">
        <v>2</v>
      </c>
      <c r="D7" t="s">
        <v>29</v>
      </c>
      <c r="E7" t="s">
        <v>30</v>
      </c>
      <c r="F7">
        <v>3</v>
      </c>
      <c r="G7">
        <v>0</v>
      </c>
      <c r="H7">
        <v>3</v>
      </c>
      <c r="I7">
        <v>2</v>
      </c>
      <c r="J7">
        <v>0</v>
      </c>
      <c r="K7">
        <v>2</v>
      </c>
      <c r="L7">
        <v>0</v>
      </c>
      <c r="M7">
        <v>0</v>
      </c>
      <c r="N7">
        <v>0</v>
      </c>
      <c r="O7">
        <v>1</v>
      </c>
      <c r="P7">
        <v>0</v>
      </c>
      <c r="Q7">
        <v>1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</row>
    <row r="8" spans="1:26">
      <c r="A8" t="s">
        <v>145</v>
      </c>
      <c r="B8">
        <v>106</v>
      </c>
      <c r="C8">
        <v>2</v>
      </c>
      <c r="D8" t="s">
        <v>31</v>
      </c>
      <c r="E8" t="s">
        <v>32</v>
      </c>
      <c r="F8">
        <v>2</v>
      </c>
      <c r="G8">
        <v>2</v>
      </c>
      <c r="H8">
        <v>0</v>
      </c>
      <c r="I8">
        <v>1</v>
      </c>
      <c r="J8">
        <v>1</v>
      </c>
      <c r="K8">
        <v>0</v>
      </c>
      <c r="L8">
        <v>0</v>
      </c>
      <c r="M8">
        <v>0</v>
      </c>
      <c r="N8">
        <v>0</v>
      </c>
      <c r="O8">
        <v>1</v>
      </c>
      <c r="P8">
        <v>1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</row>
    <row r="9" spans="1:26">
      <c r="A9" t="s">
        <v>146</v>
      </c>
      <c r="D9" t="s">
        <v>33</v>
      </c>
      <c r="E9" t="s">
        <v>34</v>
      </c>
      <c r="F9">
        <v>5</v>
      </c>
      <c r="G9">
        <v>2</v>
      </c>
      <c r="H9">
        <v>3</v>
      </c>
      <c r="I9">
        <v>5</v>
      </c>
      <c r="J9">
        <v>2</v>
      </c>
      <c r="K9">
        <v>3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</row>
    <row r="10" spans="1:26">
      <c r="A10" t="s">
        <v>147</v>
      </c>
      <c r="D10" t="s">
        <v>49</v>
      </c>
      <c r="E10" t="s">
        <v>50</v>
      </c>
      <c r="F10">
        <v>69</v>
      </c>
      <c r="G10">
        <v>33</v>
      </c>
      <c r="H10">
        <v>36</v>
      </c>
      <c r="I10">
        <v>69</v>
      </c>
      <c r="J10">
        <v>33</v>
      </c>
      <c r="K10">
        <v>36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</row>
    <row r="11" spans="1:26">
      <c r="A11" t="s">
        <v>148</v>
      </c>
      <c r="B11">
        <v>106</v>
      </c>
      <c r="C11">
        <v>2</v>
      </c>
      <c r="D11" t="s">
        <v>35</v>
      </c>
      <c r="E11" t="s">
        <v>36</v>
      </c>
      <c r="F11">
        <v>18</v>
      </c>
      <c r="G11">
        <v>11</v>
      </c>
      <c r="H11">
        <v>7</v>
      </c>
      <c r="I11">
        <v>18</v>
      </c>
      <c r="J11">
        <v>11</v>
      </c>
      <c r="K11">
        <v>7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</row>
    <row r="12" spans="1:26">
      <c r="A12" t="s">
        <v>149</v>
      </c>
      <c r="B12">
        <v>106</v>
      </c>
      <c r="C12">
        <v>2</v>
      </c>
      <c r="D12" t="s">
        <v>37</v>
      </c>
      <c r="E12" t="s">
        <v>38</v>
      </c>
      <c r="F12">
        <v>25</v>
      </c>
      <c r="G12">
        <v>18</v>
      </c>
      <c r="H12">
        <v>7</v>
      </c>
      <c r="I12">
        <v>25</v>
      </c>
      <c r="J12">
        <v>18</v>
      </c>
      <c r="K12">
        <v>7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</row>
    <row r="13" spans="1:26">
      <c r="A13" t="s">
        <v>150</v>
      </c>
      <c r="B13">
        <v>106</v>
      </c>
      <c r="C13">
        <v>2</v>
      </c>
      <c r="D13" t="s">
        <v>39</v>
      </c>
      <c r="E13" t="s">
        <v>40</v>
      </c>
      <c r="F13">
        <v>16</v>
      </c>
      <c r="G13">
        <v>2</v>
      </c>
      <c r="H13">
        <v>14</v>
      </c>
      <c r="I13">
        <v>16</v>
      </c>
      <c r="J13">
        <v>2</v>
      </c>
      <c r="K13">
        <v>14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</row>
    <row r="14" spans="1:26">
      <c r="A14" t="s">
        <v>151</v>
      </c>
      <c r="B14">
        <v>106</v>
      </c>
      <c r="C14">
        <v>2</v>
      </c>
      <c r="D14" t="s">
        <v>41</v>
      </c>
      <c r="E14" t="s">
        <v>42</v>
      </c>
      <c r="F14">
        <v>5</v>
      </c>
      <c r="G14">
        <v>1</v>
      </c>
      <c r="H14">
        <v>4</v>
      </c>
      <c r="I14">
        <v>5</v>
      </c>
      <c r="J14">
        <v>1</v>
      </c>
      <c r="K14">
        <v>4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</row>
    <row r="15" spans="1:26">
      <c r="A15" t="s">
        <v>152</v>
      </c>
      <c r="B15">
        <v>106</v>
      </c>
      <c r="C15">
        <v>2</v>
      </c>
      <c r="D15" t="s">
        <v>43</v>
      </c>
      <c r="E15" t="s">
        <v>44</v>
      </c>
      <c r="F15">
        <v>1</v>
      </c>
      <c r="G15">
        <v>0</v>
      </c>
      <c r="H15">
        <v>1</v>
      </c>
      <c r="I15">
        <v>1</v>
      </c>
      <c r="J15">
        <v>0</v>
      </c>
      <c r="K15">
        <v>1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</row>
    <row r="16" spans="1:26">
      <c r="A16" t="s">
        <v>153</v>
      </c>
      <c r="B16">
        <v>106</v>
      </c>
      <c r="C16">
        <v>2</v>
      </c>
      <c r="D16" t="s">
        <v>45</v>
      </c>
      <c r="E16" t="s">
        <v>46</v>
      </c>
      <c r="F16">
        <v>4</v>
      </c>
      <c r="G16">
        <v>1</v>
      </c>
      <c r="H16">
        <v>3</v>
      </c>
      <c r="I16">
        <v>4</v>
      </c>
      <c r="J16">
        <v>1</v>
      </c>
      <c r="K16">
        <v>3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</row>
    <row r="17" spans="1:26">
      <c r="A17" t="s">
        <v>154</v>
      </c>
      <c r="D17" t="s">
        <v>47</v>
      </c>
      <c r="E17" t="s">
        <v>48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</row>
    <row r="18" spans="1:26">
      <c r="A18" t="s">
        <v>155</v>
      </c>
      <c r="D18" t="s">
        <v>51</v>
      </c>
      <c r="E18" t="s">
        <v>52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</row>
    <row r="19" spans="1:26">
      <c r="A19" t="s">
        <v>156</v>
      </c>
      <c r="D19" t="s">
        <v>67</v>
      </c>
      <c r="E19" t="s">
        <v>68</v>
      </c>
      <c r="F19">
        <v>978</v>
      </c>
      <c r="G19">
        <v>448</v>
      </c>
      <c r="H19">
        <v>530</v>
      </c>
      <c r="I19">
        <v>486</v>
      </c>
      <c r="J19">
        <v>225</v>
      </c>
      <c r="K19">
        <v>261</v>
      </c>
      <c r="L19">
        <v>0</v>
      </c>
      <c r="M19">
        <v>0</v>
      </c>
      <c r="N19">
        <v>0</v>
      </c>
      <c r="O19">
        <v>492</v>
      </c>
      <c r="P19">
        <v>223</v>
      </c>
      <c r="Q19">
        <v>269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</row>
    <row r="20" spans="1:26">
      <c r="A20" t="s">
        <v>157</v>
      </c>
      <c r="B20">
        <v>106</v>
      </c>
      <c r="C20">
        <v>2</v>
      </c>
      <c r="D20" t="s">
        <v>55</v>
      </c>
      <c r="E20" t="s">
        <v>56</v>
      </c>
      <c r="F20">
        <v>137</v>
      </c>
      <c r="G20">
        <v>59</v>
      </c>
      <c r="H20">
        <v>78</v>
      </c>
      <c r="I20">
        <v>80</v>
      </c>
      <c r="J20">
        <v>36</v>
      </c>
      <c r="K20">
        <v>44</v>
      </c>
      <c r="L20">
        <v>0</v>
      </c>
      <c r="M20">
        <v>0</v>
      </c>
      <c r="N20">
        <v>0</v>
      </c>
      <c r="O20">
        <v>57</v>
      </c>
      <c r="P20">
        <v>23</v>
      </c>
      <c r="Q20">
        <v>34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6">
      <c r="A21" t="s">
        <v>158</v>
      </c>
      <c r="B21">
        <v>106</v>
      </c>
      <c r="C21">
        <v>2</v>
      </c>
      <c r="D21" t="s">
        <v>57</v>
      </c>
      <c r="E21" t="s">
        <v>58</v>
      </c>
      <c r="F21">
        <v>816</v>
      </c>
      <c r="G21">
        <v>373</v>
      </c>
      <c r="H21">
        <v>443</v>
      </c>
      <c r="I21">
        <v>383</v>
      </c>
      <c r="J21">
        <v>174</v>
      </c>
      <c r="K21">
        <v>209</v>
      </c>
      <c r="L21">
        <v>0</v>
      </c>
      <c r="M21">
        <v>0</v>
      </c>
      <c r="N21">
        <v>0</v>
      </c>
      <c r="O21">
        <v>433</v>
      </c>
      <c r="P21">
        <v>199</v>
      </c>
      <c r="Q21">
        <v>234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</row>
    <row r="22" spans="1:26">
      <c r="A22" t="s">
        <v>159</v>
      </c>
      <c r="B22">
        <v>106</v>
      </c>
      <c r="C22">
        <v>2</v>
      </c>
      <c r="D22" t="s">
        <v>59</v>
      </c>
      <c r="E22" t="s">
        <v>60</v>
      </c>
      <c r="F22">
        <v>13</v>
      </c>
      <c r="G22">
        <v>9</v>
      </c>
      <c r="H22">
        <v>4</v>
      </c>
      <c r="I22">
        <v>13</v>
      </c>
      <c r="J22">
        <v>9</v>
      </c>
      <c r="K22">
        <v>4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</row>
    <row r="23" spans="1:26">
      <c r="A23" t="s">
        <v>160</v>
      </c>
      <c r="B23">
        <v>106</v>
      </c>
      <c r="C23">
        <v>2</v>
      </c>
      <c r="D23" t="s">
        <v>61</v>
      </c>
      <c r="E23" t="s">
        <v>62</v>
      </c>
      <c r="F23">
        <v>7</v>
      </c>
      <c r="G23">
        <v>4</v>
      </c>
      <c r="H23">
        <v>3</v>
      </c>
      <c r="I23">
        <v>7</v>
      </c>
      <c r="J23">
        <v>4</v>
      </c>
      <c r="K23">
        <v>3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</row>
    <row r="24" spans="1:26">
      <c r="A24" t="s">
        <v>161</v>
      </c>
      <c r="B24">
        <v>106</v>
      </c>
      <c r="C24">
        <v>2</v>
      </c>
      <c r="D24" t="s">
        <v>63</v>
      </c>
      <c r="E24" t="s">
        <v>64</v>
      </c>
      <c r="F24">
        <v>2</v>
      </c>
      <c r="G24">
        <v>1</v>
      </c>
      <c r="H24">
        <v>1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2</v>
      </c>
      <c r="P24">
        <v>1</v>
      </c>
      <c r="Q24">
        <v>1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</row>
    <row r="25" spans="1:26">
      <c r="A25" t="s">
        <v>162</v>
      </c>
      <c r="D25" t="s">
        <v>65</v>
      </c>
      <c r="E25" t="s">
        <v>66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</row>
    <row r="26" spans="1:26">
      <c r="A26" t="s">
        <v>163</v>
      </c>
      <c r="D26" t="s">
        <v>95</v>
      </c>
      <c r="E26" t="s">
        <v>96</v>
      </c>
      <c r="F26">
        <v>162</v>
      </c>
      <c r="G26">
        <v>82</v>
      </c>
      <c r="H26">
        <v>80</v>
      </c>
      <c r="I26">
        <v>130</v>
      </c>
      <c r="J26">
        <v>69</v>
      </c>
      <c r="K26">
        <v>61</v>
      </c>
      <c r="L26">
        <v>0</v>
      </c>
      <c r="M26">
        <v>0</v>
      </c>
      <c r="N26">
        <v>0</v>
      </c>
      <c r="O26">
        <v>32</v>
      </c>
      <c r="P26">
        <v>13</v>
      </c>
      <c r="Q26">
        <v>19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</row>
    <row r="27" spans="1:26">
      <c r="A27" t="s">
        <v>164</v>
      </c>
      <c r="B27">
        <v>106</v>
      </c>
      <c r="C27">
        <v>2</v>
      </c>
      <c r="D27" t="s">
        <v>69</v>
      </c>
      <c r="E27" t="s">
        <v>70</v>
      </c>
      <c r="F27">
        <v>12</v>
      </c>
      <c r="G27">
        <v>6</v>
      </c>
      <c r="H27">
        <v>6</v>
      </c>
      <c r="I27">
        <v>12</v>
      </c>
      <c r="J27">
        <v>6</v>
      </c>
      <c r="K27">
        <v>6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</row>
    <row r="28" spans="1:26">
      <c r="A28" t="s">
        <v>165</v>
      </c>
      <c r="B28">
        <v>106</v>
      </c>
      <c r="C28">
        <v>2</v>
      </c>
      <c r="D28" t="s">
        <v>71</v>
      </c>
      <c r="E28" t="s">
        <v>72</v>
      </c>
      <c r="F28">
        <v>7</v>
      </c>
      <c r="G28">
        <v>2</v>
      </c>
      <c r="H28">
        <v>5</v>
      </c>
      <c r="I28">
        <v>7</v>
      </c>
      <c r="J28">
        <v>2</v>
      </c>
      <c r="K28">
        <v>5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</row>
    <row r="29" spans="1:26">
      <c r="A29" t="s">
        <v>166</v>
      </c>
      <c r="B29">
        <v>106</v>
      </c>
      <c r="C29">
        <v>2</v>
      </c>
      <c r="D29" t="s">
        <v>73</v>
      </c>
      <c r="E29" t="s">
        <v>74</v>
      </c>
      <c r="F29">
        <v>16</v>
      </c>
      <c r="G29">
        <v>8</v>
      </c>
      <c r="H29">
        <v>8</v>
      </c>
      <c r="I29">
        <v>15</v>
      </c>
      <c r="J29">
        <v>8</v>
      </c>
      <c r="K29">
        <v>7</v>
      </c>
      <c r="L29">
        <v>0</v>
      </c>
      <c r="M29">
        <v>0</v>
      </c>
      <c r="N29">
        <v>0</v>
      </c>
      <c r="O29">
        <v>1</v>
      </c>
      <c r="P29">
        <v>0</v>
      </c>
      <c r="Q29">
        <v>1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</row>
    <row r="30" spans="1:26">
      <c r="A30" t="s">
        <v>167</v>
      </c>
      <c r="B30">
        <v>106</v>
      </c>
      <c r="C30">
        <v>2</v>
      </c>
      <c r="D30" t="s">
        <v>75</v>
      </c>
      <c r="E30" t="s">
        <v>76</v>
      </c>
      <c r="F30">
        <v>6</v>
      </c>
      <c r="G30">
        <v>4</v>
      </c>
      <c r="H30">
        <v>2</v>
      </c>
      <c r="I30">
        <v>6</v>
      </c>
      <c r="J30">
        <v>4</v>
      </c>
      <c r="K30">
        <v>2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1:26">
      <c r="A31" t="s">
        <v>168</v>
      </c>
      <c r="B31">
        <v>106</v>
      </c>
      <c r="C31">
        <v>2</v>
      </c>
      <c r="D31" t="s">
        <v>77</v>
      </c>
      <c r="E31" t="s">
        <v>78</v>
      </c>
      <c r="F31">
        <v>9</v>
      </c>
      <c r="G31">
        <v>5</v>
      </c>
      <c r="H31">
        <v>4</v>
      </c>
      <c r="I31">
        <v>7</v>
      </c>
      <c r="J31">
        <v>5</v>
      </c>
      <c r="K31">
        <v>2</v>
      </c>
      <c r="L31">
        <v>0</v>
      </c>
      <c r="M31">
        <v>0</v>
      </c>
      <c r="N31">
        <v>0</v>
      </c>
      <c r="O31">
        <v>2</v>
      </c>
      <c r="P31">
        <v>0</v>
      </c>
      <c r="Q31">
        <v>2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</row>
    <row r="32" spans="1:26">
      <c r="A32" t="s">
        <v>169</v>
      </c>
      <c r="B32">
        <v>106</v>
      </c>
      <c r="C32">
        <v>2</v>
      </c>
      <c r="D32" t="s">
        <v>79</v>
      </c>
      <c r="E32" t="s">
        <v>80</v>
      </c>
      <c r="F32">
        <v>6</v>
      </c>
      <c r="G32">
        <v>3</v>
      </c>
      <c r="H32">
        <v>3</v>
      </c>
      <c r="I32">
        <v>6</v>
      </c>
      <c r="J32">
        <v>3</v>
      </c>
      <c r="K32">
        <v>3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</row>
    <row r="33" spans="1:26">
      <c r="A33" t="s">
        <v>170</v>
      </c>
      <c r="B33">
        <v>106</v>
      </c>
      <c r="C33">
        <v>2</v>
      </c>
      <c r="D33" t="s">
        <v>81</v>
      </c>
      <c r="E33" t="s">
        <v>82</v>
      </c>
      <c r="F33">
        <v>2</v>
      </c>
      <c r="G33">
        <v>1</v>
      </c>
      <c r="H33">
        <v>1</v>
      </c>
      <c r="I33">
        <v>2</v>
      </c>
      <c r="J33">
        <v>1</v>
      </c>
      <c r="K33">
        <v>1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</row>
    <row r="34" spans="1:26">
      <c r="A34" t="s">
        <v>171</v>
      </c>
      <c r="B34">
        <v>106</v>
      </c>
      <c r="C34">
        <v>2</v>
      </c>
      <c r="D34" t="s">
        <v>83</v>
      </c>
      <c r="E34" t="s">
        <v>84</v>
      </c>
      <c r="F34">
        <v>86</v>
      </c>
      <c r="G34">
        <v>42</v>
      </c>
      <c r="H34">
        <v>44</v>
      </c>
      <c r="I34">
        <v>63</v>
      </c>
      <c r="J34">
        <v>32</v>
      </c>
      <c r="K34">
        <v>31</v>
      </c>
      <c r="L34">
        <v>0</v>
      </c>
      <c r="M34">
        <v>0</v>
      </c>
      <c r="N34">
        <v>0</v>
      </c>
      <c r="O34">
        <v>23</v>
      </c>
      <c r="P34">
        <v>10</v>
      </c>
      <c r="Q34">
        <v>13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</row>
    <row r="35" spans="1:26">
      <c r="A35" t="s">
        <v>172</v>
      </c>
      <c r="B35">
        <v>106</v>
      </c>
      <c r="C35">
        <v>2</v>
      </c>
      <c r="D35" t="s">
        <v>85</v>
      </c>
      <c r="E35" t="s">
        <v>86</v>
      </c>
      <c r="F35">
        <v>4</v>
      </c>
      <c r="G35">
        <v>2</v>
      </c>
      <c r="H35">
        <v>2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4</v>
      </c>
      <c r="P35">
        <v>2</v>
      </c>
      <c r="Q35">
        <v>2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</row>
    <row r="36" spans="1:26">
      <c r="A36" t="s">
        <v>173</v>
      </c>
      <c r="D36" t="s">
        <v>87</v>
      </c>
      <c r="E36" t="s">
        <v>88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</row>
    <row r="37" spans="1:26">
      <c r="A37" t="s">
        <v>174</v>
      </c>
      <c r="B37">
        <v>106</v>
      </c>
      <c r="C37">
        <v>2</v>
      </c>
      <c r="D37" t="s">
        <v>89</v>
      </c>
      <c r="E37" t="s">
        <v>90</v>
      </c>
      <c r="F37">
        <v>2</v>
      </c>
      <c r="G37">
        <v>1</v>
      </c>
      <c r="H37">
        <v>1</v>
      </c>
      <c r="I37">
        <v>2</v>
      </c>
      <c r="J37">
        <v>1</v>
      </c>
      <c r="K37">
        <v>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</row>
    <row r="38" spans="1:26">
      <c r="A38" t="s">
        <v>175</v>
      </c>
      <c r="D38" t="s">
        <v>91</v>
      </c>
      <c r="E38" t="s">
        <v>92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</row>
    <row r="39" spans="1:26">
      <c r="A39" t="s">
        <v>176</v>
      </c>
      <c r="D39" t="s">
        <v>93</v>
      </c>
      <c r="E39" t="s">
        <v>94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</row>
    <row r="40" spans="1:26">
      <c r="A40" t="s">
        <v>177</v>
      </c>
      <c r="D40" t="s">
        <v>103</v>
      </c>
      <c r="E40" t="s">
        <v>104</v>
      </c>
      <c r="F40">
        <v>120</v>
      </c>
      <c r="G40">
        <v>60</v>
      </c>
      <c r="H40">
        <v>60</v>
      </c>
      <c r="I40">
        <v>44</v>
      </c>
      <c r="J40">
        <v>22</v>
      </c>
      <c r="K40">
        <v>22</v>
      </c>
      <c r="L40">
        <v>0</v>
      </c>
      <c r="M40">
        <v>0</v>
      </c>
      <c r="N40">
        <v>0</v>
      </c>
      <c r="O40">
        <v>76</v>
      </c>
      <c r="P40">
        <v>38</v>
      </c>
      <c r="Q40">
        <v>38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</row>
    <row r="41" spans="1:26">
      <c r="A41" t="s">
        <v>178</v>
      </c>
      <c r="B41">
        <v>106</v>
      </c>
      <c r="C41">
        <v>2</v>
      </c>
      <c r="D41" t="s">
        <v>97</v>
      </c>
      <c r="E41" t="s">
        <v>98</v>
      </c>
      <c r="F41">
        <v>118</v>
      </c>
      <c r="G41">
        <v>59</v>
      </c>
      <c r="H41">
        <v>59</v>
      </c>
      <c r="I41">
        <v>42</v>
      </c>
      <c r="J41">
        <v>21</v>
      </c>
      <c r="K41">
        <v>21</v>
      </c>
      <c r="L41">
        <v>0</v>
      </c>
      <c r="M41">
        <v>0</v>
      </c>
      <c r="N41">
        <v>0</v>
      </c>
      <c r="O41">
        <v>76</v>
      </c>
      <c r="P41">
        <v>38</v>
      </c>
      <c r="Q41">
        <v>38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</row>
    <row r="42" spans="1:26">
      <c r="A42" t="s">
        <v>179</v>
      </c>
      <c r="B42">
        <v>106</v>
      </c>
      <c r="C42">
        <v>2</v>
      </c>
      <c r="D42" t="s">
        <v>99</v>
      </c>
      <c r="E42" t="s">
        <v>100</v>
      </c>
      <c r="F42">
        <v>2</v>
      </c>
      <c r="G42">
        <v>1</v>
      </c>
      <c r="H42">
        <v>1</v>
      </c>
      <c r="I42">
        <v>2</v>
      </c>
      <c r="J42">
        <v>1</v>
      </c>
      <c r="K42">
        <v>1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</row>
    <row r="43" spans="1:26">
      <c r="A43" t="s">
        <v>180</v>
      </c>
      <c r="D43" t="s">
        <v>101</v>
      </c>
      <c r="E43" t="s">
        <v>102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</row>
    <row r="44" spans="1:26">
      <c r="A44" t="s">
        <v>181</v>
      </c>
      <c r="D44" t="s">
        <v>109</v>
      </c>
      <c r="E44" t="s">
        <v>110</v>
      </c>
      <c r="F44">
        <v>1</v>
      </c>
      <c r="G44">
        <v>0</v>
      </c>
      <c r="H44">
        <v>1</v>
      </c>
      <c r="I44">
        <v>1</v>
      </c>
      <c r="J44">
        <v>0</v>
      </c>
      <c r="K44">
        <v>1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</row>
    <row r="45" spans="1:26">
      <c r="A45" t="s">
        <v>182</v>
      </c>
      <c r="B45">
        <v>106</v>
      </c>
      <c r="C45">
        <v>2</v>
      </c>
      <c r="D45" t="s">
        <v>105</v>
      </c>
      <c r="E45" t="s">
        <v>106</v>
      </c>
      <c r="F45">
        <v>1</v>
      </c>
      <c r="G45">
        <v>0</v>
      </c>
      <c r="H45">
        <v>1</v>
      </c>
      <c r="I45">
        <v>1</v>
      </c>
      <c r="J45">
        <v>0</v>
      </c>
      <c r="K45">
        <v>1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</row>
    <row r="46" spans="1:26">
      <c r="A46" t="s">
        <v>183</v>
      </c>
      <c r="D46" t="s">
        <v>107</v>
      </c>
      <c r="E46" t="s">
        <v>108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</row>
    <row r="47" spans="1:26">
      <c r="A47" t="s">
        <v>184</v>
      </c>
      <c r="D47" t="s">
        <v>111</v>
      </c>
      <c r="E47" t="s">
        <v>112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</row>
    <row r="48" spans="1:26">
      <c r="A48" t="s">
        <v>185</v>
      </c>
      <c r="D48" t="s">
        <v>113</v>
      </c>
      <c r="E48" t="s">
        <v>114</v>
      </c>
      <c r="F48">
        <v>1481</v>
      </c>
      <c r="G48">
        <v>651</v>
      </c>
      <c r="H48">
        <v>830</v>
      </c>
      <c r="I48">
        <v>877</v>
      </c>
      <c r="J48">
        <v>375</v>
      </c>
      <c r="K48">
        <v>502</v>
      </c>
      <c r="L48">
        <v>0</v>
      </c>
      <c r="M48">
        <v>0</v>
      </c>
      <c r="N48">
        <v>0</v>
      </c>
      <c r="O48">
        <v>604</v>
      </c>
      <c r="P48">
        <v>276</v>
      </c>
      <c r="Q48">
        <v>328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9"/>
  <sheetViews>
    <sheetView tabSelected="1" zoomScale="70" zoomScaleNormal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AA1"/>
    </sheetView>
  </sheetViews>
  <sheetFormatPr defaultRowHeight="16.2"/>
  <cols>
    <col min="1" max="1" width="5" customWidth="1"/>
    <col min="2" max="2" width="5.88671875" customWidth="1"/>
    <col min="3" max="3" width="30.6640625" customWidth="1"/>
    <col min="4" max="6" width="9" customWidth="1"/>
    <col min="7" max="7" width="10.109375" customWidth="1"/>
    <col min="8" max="9" width="9" customWidth="1"/>
    <col min="10" max="10" width="10.109375" customWidth="1"/>
    <col min="11" max="12" width="9" customWidth="1"/>
    <col min="13" max="13" width="10.109375" customWidth="1"/>
    <col min="14" max="15" width="9" customWidth="1"/>
    <col min="16" max="16" width="10.109375" customWidth="1"/>
    <col min="17" max="18" width="9" customWidth="1"/>
    <col min="19" max="19" width="10.109375" customWidth="1"/>
    <col min="20" max="21" width="9" customWidth="1"/>
    <col min="22" max="22" width="10.109375" customWidth="1"/>
    <col min="23" max="24" width="9" customWidth="1"/>
    <col min="25" max="25" width="10.109375" customWidth="1"/>
    <col min="26" max="27" width="9" customWidth="1"/>
  </cols>
  <sheetData>
    <row r="1" spans="1:28" ht="54.9" customHeight="1">
      <c r="A1" s="39" t="str">
        <f>基礎資料!B3&amp;"年"&amp;基礎資料!C3&amp;"月搭乘郵輪來臺旅客人數－按入境港口及性別分
Visitor Arrivals by Cruise/Residence/Port of Entry/Gender, "&amp;基礎資料!B2&amp;", "&amp;基礎資料!B3+"1911"</f>
        <v>106年2月搭乘郵輪來臺旅客人數－按入境港口及性別分
Visitor Arrivals by Cruise/Residence/Port of Entry/Gender, February, 2017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40"/>
      <c r="X1" s="40"/>
      <c r="Y1" s="40"/>
      <c r="Z1" s="40"/>
      <c r="AA1" s="40"/>
    </row>
    <row r="2" spans="1:28" ht="51.6" customHeight="1">
      <c r="A2" s="41" t="s">
        <v>138</v>
      </c>
      <c r="B2" s="42"/>
      <c r="C2" s="42"/>
      <c r="D2" s="47" t="s">
        <v>191</v>
      </c>
      <c r="E2" s="47"/>
      <c r="F2" s="47"/>
      <c r="G2" s="36" t="s">
        <v>192</v>
      </c>
      <c r="H2" s="37"/>
      <c r="I2" s="37"/>
      <c r="J2" s="36" t="s">
        <v>193</v>
      </c>
      <c r="K2" s="37"/>
      <c r="L2" s="37"/>
      <c r="M2" s="36" t="s">
        <v>194</v>
      </c>
      <c r="N2" s="37"/>
      <c r="O2" s="37"/>
      <c r="P2" s="36" t="s">
        <v>195</v>
      </c>
      <c r="Q2" s="37"/>
      <c r="R2" s="37"/>
      <c r="S2" s="36" t="s">
        <v>196</v>
      </c>
      <c r="T2" s="37"/>
      <c r="U2" s="37"/>
      <c r="V2" s="36" t="s">
        <v>197</v>
      </c>
      <c r="W2" s="37"/>
      <c r="X2" s="38"/>
      <c r="Y2" s="36" t="s">
        <v>198</v>
      </c>
      <c r="Z2" s="37"/>
      <c r="AA2" s="38"/>
      <c r="AB2" s="10"/>
    </row>
    <row r="3" spans="1:28" s="15" customFormat="1" ht="36" customHeight="1">
      <c r="A3" s="43"/>
      <c r="B3" s="44"/>
      <c r="C3" s="44"/>
      <c r="D3" s="34" t="s">
        <v>187</v>
      </c>
      <c r="E3" s="34" t="s">
        <v>188</v>
      </c>
      <c r="F3" s="34" t="s">
        <v>189</v>
      </c>
      <c r="G3" s="34" t="s">
        <v>190</v>
      </c>
      <c r="H3" s="34" t="s">
        <v>188</v>
      </c>
      <c r="I3" s="34" t="s">
        <v>189</v>
      </c>
      <c r="J3" s="34" t="s">
        <v>190</v>
      </c>
      <c r="K3" s="34" t="s">
        <v>188</v>
      </c>
      <c r="L3" s="34" t="s">
        <v>189</v>
      </c>
      <c r="M3" s="34" t="s">
        <v>190</v>
      </c>
      <c r="N3" s="34" t="s">
        <v>188</v>
      </c>
      <c r="O3" s="34" t="s">
        <v>189</v>
      </c>
      <c r="P3" s="34" t="s">
        <v>190</v>
      </c>
      <c r="Q3" s="34" t="s">
        <v>188</v>
      </c>
      <c r="R3" s="34" t="s">
        <v>189</v>
      </c>
      <c r="S3" s="34" t="s">
        <v>190</v>
      </c>
      <c r="T3" s="34" t="s">
        <v>188</v>
      </c>
      <c r="U3" s="34" t="s">
        <v>189</v>
      </c>
      <c r="V3" s="34" t="s">
        <v>190</v>
      </c>
      <c r="W3" s="34" t="s">
        <v>188</v>
      </c>
      <c r="X3" s="34" t="s">
        <v>189</v>
      </c>
      <c r="Y3" s="34" t="s">
        <v>190</v>
      </c>
      <c r="Z3" s="34" t="s">
        <v>188</v>
      </c>
      <c r="AA3" s="35" t="s">
        <v>189</v>
      </c>
    </row>
    <row r="4" spans="1:28" ht="15" customHeight="1">
      <c r="A4" s="12" t="s">
        <v>118</v>
      </c>
      <c r="B4" s="13"/>
      <c r="C4" s="14"/>
      <c r="D4" s="16">
        <f>基礎資料!F2</f>
        <v>220</v>
      </c>
      <c r="E4" s="11">
        <f>基礎資料!G2</f>
        <v>61</v>
      </c>
      <c r="F4" s="29">
        <f>基礎資料!H2</f>
        <v>159</v>
      </c>
      <c r="G4" s="11">
        <f>基礎資料!I2</f>
        <v>216</v>
      </c>
      <c r="H4" s="11">
        <f>基礎資料!J2</f>
        <v>59</v>
      </c>
      <c r="I4" s="29">
        <f>基礎資料!K2</f>
        <v>157</v>
      </c>
      <c r="J4" s="11">
        <f>基礎資料!L2</f>
        <v>0</v>
      </c>
      <c r="K4" s="11">
        <f>基礎資料!M2</f>
        <v>0</v>
      </c>
      <c r="L4" s="29">
        <f>基礎資料!N2</f>
        <v>0</v>
      </c>
      <c r="M4" s="11">
        <f>基礎資料!O2</f>
        <v>4</v>
      </c>
      <c r="N4" s="11">
        <f>基礎資料!P2</f>
        <v>2</v>
      </c>
      <c r="O4" s="29">
        <f>基礎資料!Q2</f>
        <v>2</v>
      </c>
      <c r="P4" s="11">
        <f>基礎資料!R2</f>
        <v>0</v>
      </c>
      <c r="Q4" s="11">
        <f>基礎資料!S2</f>
        <v>0</v>
      </c>
      <c r="R4" s="29">
        <f>基礎資料!T2</f>
        <v>0</v>
      </c>
      <c r="S4" s="11">
        <f>基礎資料!U2</f>
        <v>0</v>
      </c>
      <c r="T4" s="11">
        <f>基礎資料!V2</f>
        <v>0</v>
      </c>
      <c r="U4" s="29">
        <f>基礎資料!W2</f>
        <v>0</v>
      </c>
      <c r="V4" s="11">
        <f>基礎資料!X2</f>
        <v>0</v>
      </c>
      <c r="W4" s="11">
        <f>基礎資料!Y2</f>
        <v>0</v>
      </c>
      <c r="X4" s="29">
        <f>基礎資料!Z2</f>
        <v>0</v>
      </c>
      <c r="Y4" s="11">
        <f>D4-G4-J4-M4-P4-S4-V4</f>
        <v>0</v>
      </c>
      <c r="Z4" s="11">
        <f t="shared" ref="Z4:AA4" si="0">E4-H4-K4-N4-Q4-T4-W4</f>
        <v>0</v>
      </c>
      <c r="AA4" s="11">
        <f t="shared" si="0"/>
        <v>0</v>
      </c>
    </row>
    <row r="5" spans="1:28" ht="15" customHeight="1">
      <c r="A5" s="1"/>
      <c r="B5" s="45" t="s">
        <v>119</v>
      </c>
      <c r="C5" s="46"/>
      <c r="D5" s="16">
        <f>基礎資料!F3+基礎資料!F4</f>
        <v>38</v>
      </c>
      <c r="E5" s="11">
        <f>基礎資料!G3+基礎資料!G4</f>
        <v>15</v>
      </c>
      <c r="F5" s="30">
        <f>基礎資料!H3+基礎資料!H4</f>
        <v>23</v>
      </c>
      <c r="G5" s="11">
        <f>基礎資料!I3+基礎資料!I4</f>
        <v>36</v>
      </c>
      <c r="H5" s="11">
        <f>基礎資料!J3+基礎資料!J4</f>
        <v>14</v>
      </c>
      <c r="I5" s="30">
        <f>基礎資料!K3+基礎資料!K4</f>
        <v>22</v>
      </c>
      <c r="J5" s="11">
        <f>基礎資料!L3+基礎資料!L4</f>
        <v>0</v>
      </c>
      <c r="K5" s="11">
        <f>基礎資料!M3+基礎資料!M4</f>
        <v>0</v>
      </c>
      <c r="L5" s="30">
        <f>基礎資料!N3+基礎資料!N4</f>
        <v>0</v>
      </c>
      <c r="M5" s="11">
        <f>基礎資料!O3+基礎資料!O4</f>
        <v>2</v>
      </c>
      <c r="N5" s="11">
        <f>基礎資料!P3+基礎資料!P4</f>
        <v>1</v>
      </c>
      <c r="O5" s="30">
        <f>基礎資料!Q3+基礎資料!Q4</f>
        <v>1</v>
      </c>
      <c r="P5" s="11">
        <f>基礎資料!R3+基礎資料!R4</f>
        <v>0</v>
      </c>
      <c r="Q5" s="11">
        <f>基礎資料!S3+基礎資料!S4</f>
        <v>0</v>
      </c>
      <c r="R5" s="30">
        <f>基礎資料!T3+基礎資料!T4</f>
        <v>0</v>
      </c>
      <c r="S5" s="11">
        <f>基礎資料!U3+基礎資料!U4</f>
        <v>0</v>
      </c>
      <c r="T5" s="11">
        <f>基礎資料!V3+基礎資料!V4</f>
        <v>0</v>
      </c>
      <c r="U5" s="30">
        <f>基礎資料!W3+基礎資料!W4</f>
        <v>0</v>
      </c>
      <c r="V5" s="11">
        <f>基礎資料!X3+基礎資料!X4</f>
        <v>0</v>
      </c>
      <c r="W5" s="11">
        <f>基礎資料!Y3+基礎資料!Y4</f>
        <v>0</v>
      </c>
      <c r="X5" s="30">
        <f>基礎資料!Z3+基礎資料!Z4</f>
        <v>0</v>
      </c>
      <c r="Y5" s="11">
        <f t="shared" ref="Y5:Y49" si="1">D5-G5-J5-M5-P5-S5-V5</f>
        <v>0</v>
      </c>
      <c r="Z5" s="11">
        <f t="shared" ref="Z5:Z49" si="2">E5-H5-K5-N5-Q5-T5-W5</f>
        <v>0</v>
      </c>
      <c r="AA5" s="11">
        <f t="shared" ref="AA5:AA49" si="3">F5-I5-L5-O5-R5-U5-X5</f>
        <v>0</v>
      </c>
    </row>
    <row r="6" spans="1:28" ht="15" customHeight="1">
      <c r="A6" s="1"/>
      <c r="B6" s="45" t="s">
        <v>26</v>
      </c>
      <c r="C6" s="46"/>
      <c r="D6" s="16">
        <f>基礎資料!F5</f>
        <v>97</v>
      </c>
      <c r="E6" s="11">
        <f>基礎資料!G5</f>
        <v>5</v>
      </c>
      <c r="F6" s="30">
        <f>基礎資料!H5</f>
        <v>92</v>
      </c>
      <c r="G6" s="11">
        <f>基礎資料!I5</f>
        <v>97</v>
      </c>
      <c r="H6" s="11">
        <f>基礎資料!J5</f>
        <v>5</v>
      </c>
      <c r="I6" s="30">
        <f>基礎資料!K5</f>
        <v>92</v>
      </c>
      <c r="J6" s="11">
        <f>基礎資料!L5</f>
        <v>0</v>
      </c>
      <c r="K6" s="11">
        <f>基礎資料!M5</f>
        <v>0</v>
      </c>
      <c r="L6" s="30">
        <f>基礎資料!N5</f>
        <v>0</v>
      </c>
      <c r="M6" s="11">
        <f>基礎資料!O5</f>
        <v>0</v>
      </c>
      <c r="N6" s="11">
        <f>基礎資料!P5</f>
        <v>0</v>
      </c>
      <c r="O6" s="30">
        <f>基礎資料!Q5</f>
        <v>0</v>
      </c>
      <c r="P6" s="11">
        <f>基礎資料!R5</f>
        <v>0</v>
      </c>
      <c r="Q6" s="11">
        <f>基礎資料!S5</f>
        <v>0</v>
      </c>
      <c r="R6" s="30">
        <f>基礎資料!T5</f>
        <v>0</v>
      </c>
      <c r="S6" s="11">
        <f>基礎資料!U5</f>
        <v>0</v>
      </c>
      <c r="T6" s="11">
        <f>基礎資料!V5</f>
        <v>0</v>
      </c>
      <c r="U6" s="30">
        <f>基礎資料!W5</f>
        <v>0</v>
      </c>
      <c r="V6" s="11">
        <f>基礎資料!X5</f>
        <v>0</v>
      </c>
      <c r="W6" s="11">
        <f>基礎資料!Y5</f>
        <v>0</v>
      </c>
      <c r="X6" s="30">
        <f>基礎資料!Z5</f>
        <v>0</v>
      </c>
      <c r="Y6" s="11">
        <f t="shared" si="1"/>
        <v>0</v>
      </c>
      <c r="Z6" s="11">
        <f t="shared" si="2"/>
        <v>0</v>
      </c>
      <c r="AA6" s="11">
        <f t="shared" si="3"/>
        <v>0</v>
      </c>
    </row>
    <row r="7" spans="1:28" ht="15" customHeight="1">
      <c r="A7" s="1"/>
      <c r="B7" s="45" t="s">
        <v>28</v>
      </c>
      <c r="C7" s="46"/>
      <c r="D7" s="16">
        <f>基礎資料!F6</f>
        <v>6</v>
      </c>
      <c r="E7" s="11">
        <f>基礎資料!G6</f>
        <v>4</v>
      </c>
      <c r="F7" s="30">
        <f>基礎資料!H6</f>
        <v>2</v>
      </c>
      <c r="G7" s="11">
        <f>基礎資料!I6</f>
        <v>6</v>
      </c>
      <c r="H7" s="11">
        <f>基礎資料!J6</f>
        <v>4</v>
      </c>
      <c r="I7" s="30">
        <f>基礎資料!K6</f>
        <v>2</v>
      </c>
      <c r="J7" s="11">
        <f>基礎資料!L6</f>
        <v>0</v>
      </c>
      <c r="K7" s="11">
        <f>基礎資料!M6</f>
        <v>0</v>
      </c>
      <c r="L7" s="30">
        <f>基礎資料!N6</f>
        <v>0</v>
      </c>
      <c r="M7" s="11">
        <f>基礎資料!O6</f>
        <v>0</v>
      </c>
      <c r="N7" s="11">
        <f>基礎資料!P6</f>
        <v>0</v>
      </c>
      <c r="O7" s="30">
        <f>基礎資料!Q6</f>
        <v>0</v>
      </c>
      <c r="P7" s="11">
        <f>基礎資料!R6</f>
        <v>0</v>
      </c>
      <c r="Q7" s="11">
        <f>基礎資料!S6</f>
        <v>0</v>
      </c>
      <c r="R7" s="30">
        <f>基礎資料!T6</f>
        <v>0</v>
      </c>
      <c r="S7" s="11">
        <f>基礎資料!U6</f>
        <v>0</v>
      </c>
      <c r="T7" s="11">
        <f>基礎資料!V6</f>
        <v>0</v>
      </c>
      <c r="U7" s="30">
        <f>基礎資料!W6</f>
        <v>0</v>
      </c>
      <c r="V7" s="11">
        <f>基礎資料!X6</f>
        <v>0</v>
      </c>
      <c r="W7" s="11">
        <f>基礎資料!Y6</f>
        <v>0</v>
      </c>
      <c r="X7" s="30">
        <f>基礎資料!Z6</f>
        <v>0</v>
      </c>
      <c r="Y7" s="11">
        <f t="shared" si="1"/>
        <v>0</v>
      </c>
      <c r="Z7" s="11">
        <f t="shared" si="2"/>
        <v>0</v>
      </c>
      <c r="AA7" s="11">
        <f t="shared" si="3"/>
        <v>0</v>
      </c>
    </row>
    <row r="8" spans="1:28" ht="15" customHeight="1">
      <c r="A8" s="1"/>
      <c r="B8" s="45" t="s">
        <v>120</v>
      </c>
      <c r="C8" s="46"/>
      <c r="D8" s="16">
        <f>基礎資料!F7</f>
        <v>3</v>
      </c>
      <c r="E8" s="11">
        <f>基礎資料!G7</f>
        <v>0</v>
      </c>
      <c r="F8" s="30">
        <f>基礎資料!H7</f>
        <v>3</v>
      </c>
      <c r="G8" s="11">
        <f>基礎資料!I7</f>
        <v>2</v>
      </c>
      <c r="H8" s="11">
        <f>基礎資料!J7</f>
        <v>0</v>
      </c>
      <c r="I8" s="30">
        <f>基礎資料!K7</f>
        <v>2</v>
      </c>
      <c r="J8" s="11">
        <f>基礎資料!L7</f>
        <v>0</v>
      </c>
      <c r="K8" s="11">
        <f>基礎資料!M7</f>
        <v>0</v>
      </c>
      <c r="L8" s="30">
        <f>基礎資料!N7</f>
        <v>0</v>
      </c>
      <c r="M8" s="11">
        <f>基礎資料!O7</f>
        <v>1</v>
      </c>
      <c r="N8" s="11">
        <f>基礎資料!P7</f>
        <v>0</v>
      </c>
      <c r="O8" s="30">
        <f>基礎資料!Q7</f>
        <v>1</v>
      </c>
      <c r="P8" s="11">
        <f>基礎資料!R7</f>
        <v>0</v>
      </c>
      <c r="Q8" s="11">
        <f>基礎資料!S7</f>
        <v>0</v>
      </c>
      <c r="R8" s="30">
        <f>基礎資料!T7</f>
        <v>0</v>
      </c>
      <c r="S8" s="11">
        <f>基礎資料!U7</f>
        <v>0</v>
      </c>
      <c r="T8" s="11">
        <f>基礎資料!V7</f>
        <v>0</v>
      </c>
      <c r="U8" s="30">
        <f>基礎資料!W7</f>
        <v>0</v>
      </c>
      <c r="V8" s="11">
        <f>基礎資料!X7</f>
        <v>0</v>
      </c>
      <c r="W8" s="11">
        <f>基礎資料!Y7</f>
        <v>0</v>
      </c>
      <c r="X8" s="30">
        <f>基礎資料!Z7</f>
        <v>0</v>
      </c>
      <c r="Y8" s="11">
        <f t="shared" si="1"/>
        <v>0</v>
      </c>
      <c r="Z8" s="11">
        <f t="shared" si="2"/>
        <v>0</v>
      </c>
      <c r="AA8" s="11">
        <f t="shared" si="3"/>
        <v>0</v>
      </c>
    </row>
    <row r="9" spans="1:28" ht="15" customHeight="1">
      <c r="A9" s="1"/>
      <c r="B9" s="45" t="s">
        <v>32</v>
      </c>
      <c r="C9" s="46"/>
      <c r="D9" s="16">
        <f>基礎資料!F8</f>
        <v>2</v>
      </c>
      <c r="E9" s="11">
        <f>基礎資料!G8</f>
        <v>2</v>
      </c>
      <c r="F9" s="30">
        <f>基礎資料!H8</f>
        <v>0</v>
      </c>
      <c r="G9" s="11">
        <f>基礎資料!I8</f>
        <v>1</v>
      </c>
      <c r="H9" s="11">
        <f>基礎資料!J8</f>
        <v>1</v>
      </c>
      <c r="I9" s="30">
        <f>基礎資料!K8</f>
        <v>0</v>
      </c>
      <c r="J9" s="11">
        <f>基礎資料!L8</f>
        <v>0</v>
      </c>
      <c r="K9" s="11">
        <f>基礎資料!M8</f>
        <v>0</v>
      </c>
      <c r="L9" s="30">
        <f>基礎資料!N8</f>
        <v>0</v>
      </c>
      <c r="M9" s="11">
        <f>基礎資料!O8</f>
        <v>1</v>
      </c>
      <c r="N9" s="11">
        <f>基礎資料!P8</f>
        <v>1</v>
      </c>
      <c r="O9" s="30">
        <f>基礎資料!Q8</f>
        <v>0</v>
      </c>
      <c r="P9" s="11">
        <f>基礎資料!R8</f>
        <v>0</v>
      </c>
      <c r="Q9" s="11">
        <f>基礎資料!S8</f>
        <v>0</v>
      </c>
      <c r="R9" s="30">
        <f>基礎資料!T8</f>
        <v>0</v>
      </c>
      <c r="S9" s="11">
        <f>基礎資料!U8</f>
        <v>0</v>
      </c>
      <c r="T9" s="11">
        <f>基礎資料!V8</f>
        <v>0</v>
      </c>
      <c r="U9" s="30">
        <f>基礎資料!W8</f>
        <v>0</v>
      </c>
      <c r="V9" s="11">
        <f>基礎資料!X8</f>
        <v>0</v>
      </c>
      <c r="W9" s="11">
        <f>基礎資料!Y8</f>
        <v>0</v>
      </c>
      <c r="X9" s="30">
        <f>基礎資料!Z8</f>
        <v>0</v>
      </c>
      <c r="Y9" s="11">
        <f t="shared" si="1"/>
        <v>0</v>
      </c>
      <c r="Z9" s="11">
        <f t="shared" si="2"/>
        <v>0</v>
      </c>
      <c r="AA9" s="11">
        <f t="shared" si="3"/>
        <v>0</v>
      </c>
    </row>
    <row r="10" spans="1:28" ht="15" customHeight="1">
      <c r="A10" s="1"/>
      <c r="B10" s="45" t="s">
        <v>34</v>
      </c>
      <c r="C10" s="46"/>
      <c r="D10" s="16">
        <f>基礎資料!F9</f>
        <v>5</v>
      </c>
      <c r="E10" s="11">
        <f>基礎資料!G9</f>
        <v>2</v>
      </c>
      <c r="F10" s="30">
        <f>基礎資料!H9</f>
        <v>3</v>
      </c>
      <c r="G10" s="11">
        <f>基礎資料!I9</f>
        <v>5</v>
      </c>
      <c r="H10" s="11">
        <f>基礎資料!J9</f>
        <v>2</v>
      </c>
      <c r="I10" s="30">
        <f>基礎資料!K9</f>
        <v>3</v>
      </c>
      <c r="J10" s="11">
        <f>基礎資料!L9</f>
        <v>0</v>
      </c>
      <c r="K10" s="11">
        <f>基礎資料!M9</f>
        <v>0</v>
      </c>
      <c r="L10" s="30">
        <f>基礎資料!N9</f>
        <v>0</v>
      </c>
      <c r="M10" s="11">
        <f>基礎資料!O9</f>
        <v>0</v>
      </c>
      <c r="N10" s="11">
        <f>基礎資料!P9</f>
        <v>0</v>
      </c>
      <c r="O10" s="30">
        <f>基礎資料!Q9</f>
        <v>0</v>
      </c>
      <c r="P10" s="11">
        <f>基礎資料!R9</f>
        <v>0</v>
      </c>
      <c r="Q10" s="11">
        <f>基礎資料!S9</f>
        <v>0</v>
      </c>
      <c r="R10" s="30">
        <f>基礎資料!T9</f>
        <v>0</v>
      </c>
      <c r="S10" s="11">
        <f>基礎資料!U9</f>
        <v>0</v>
      </c>
      <c r="T10" s="11">
        <f>基礎資料!V9</f>
        <v>0</v>
      </c>
      <c r="U10" s="30">
        <f>基礎資料!W9</f>
        <v>0</v>
      </c>
      <c r="V10" s="11">
        <f>基礎資料!X9</f>
        <v>0</v>
      </c>
      <c r="W10" s="11">
        <f>基礎資料!Y9</f>
        <v>0</v>
      </c>
      <c r="X10" s="30">
        <f>基礎資料!Z9</f>
        <v>0</v>
      </c>
      <c r="Y10" s="11">
        <f t="shared" si="1"/>
        <v>0</v>
      </c>
      <c r="Z10" s="11">
        <f t="shared" si="2"/>
        <v>0</v>
      </c>
      <c r="AA10" s="11">
        <f t="shared" si="3"/>
        <v>0</v>
      </c>
    </row>
    <row r="11" spans="1:28" ht="15" customHeight="1">
      <c r="A11" s="1"/>
      <c r="B11" s="2" t="s">
        <v>121</v>
      </c>
      <c r="C11" s="3"/>
      <c r="D11" s="16">
        <f>基礎資料!F10</f>
        <v>69</v>
      </c>
      <c r="E11" s="11">
        <f>基礎資料!G10</f>
        <v>33</v>
      </c>
      <c r="F11" s="30">
        <f>基礎資料!H10</f>
        <v>36</v>
      </c>
      <c r="G11" s="11">
        <f>基礎資料!I10</f>
        <v>69</v>
      </c>
      <c r="H11" s="11">
        <f>基礎資料!J10</f>
        <v>33</v>
      </c>
      <c r="I11" s="30">
        <f>基礎資料!K10</f>
        <v>36</v>
      </c>
      <c r="J11" s="11">
        <f>基礎資料!L10</f>
        <v>0</v>
      </c>
      <c r="K11" s="11">
        <f>基礎資料!M10</f>
        <v>0</v>
      </c>
      <c r="L11" s="30">
        <f>基礎資料!N10</f>
        <v>0</v>
      </c>
      <c r="M11" s="11">
        <f>基礎資料!O10</f>
        <v>0</v>
      </c>
      <c r="N11" s="11">
        <f>基礎資料!P10</f>
        <v>0</v>
      </c>
      <c r="O11" s="30">
        <f>基礎資料!Q10</f>
        <v>0</v>
      </c>
      <c r="P11" s="11">
        <f>基礎資料!R10</f>
        <v>0</v>
      </c>
      <c r="Q11" s="11">
        <f>基礎資料!S10</f>
        <v>0</v>
      </c>
      <c r="R11" s="30">
        <f>基礎資料!T10</f>
        <v>0</v>
      </c>
      <c r="S11" s="11">
        <f>基礎資料!U10</f>
        <v>0</v>
      </c>
      <c r="T11" s="11">
        <f>基礎資料!V10</f>
        <v>0</v>
      </c>
      <c r="U11" s="30">
        <f>基礎資料!W10</f>
        <v>0</v>
      </c>
      <c r="V11" s="11">
        <f>基礎資料!X10</f>
        <v>0</v>
      </c>
      <c r="W11" s="11">
        <f>基礎資料!Y10</f>
        <v>0</v>
      </c>
      <c r="X11" s="30">
        <f>基礎資料!Z10</f>
        <v>0</v>
      </c>
      <c r="Y11" s="11">
        <f t="shared" si="1"/>
        <v>0</v>
      </c>
      <c r="Z11" s="11">
        <f t="shared" si="2"/>
        <v>0</v>
      </c>
      <c r="AA11" s="11">
        <f t="shared" si="3"/>
        <v>0</v>
      </c>
    </row>
    <row r="12" spans="1:28" ht="15" customHeight="1">
      <c r="A12" s="1"/>
      <c r="B12" s="4"/>
      <c r="C12" s="3" t="s">
        <v>36</v>
      </c>
      <c r="D12" s="16">
        <f>基礎資料!F11</f>
        <v>18</v>
      </c>
      <c r="E12" s="11">
        <f>基礎資料!G11</f>
        <v>11</v>
      </c>
      <c r="F12" s="30">
        <f>基礎資料!H11</f>
        <v>7</v>
      </c>
      <c r="G12" s="11">
        <f>基礎資料!I11</f>
        <v>18</v>
      </c>
      <c r="H12" s="11">
        <f>基礎資料!J11</f>
        <v>11</v>
      </c>
      <c r="I12" s="30">
        <f>基礎資料!K11</f>
        <v>7</v>
      </c>
      <c r="J12" s="11">
        <f>基礎資料!L11</f>
        <v>0</v>
      </c>
      <c r="K12" s="11">
        <f>基礎資料!M11</f>
        <v>0</v>
      </c>
      <c r="L12" s="30">
        <f>基礎資料!N11</f>
        <v>0</v>
      </c>
      <c r="M12" s="11">
        <f>基礎資料!O11</f>
        <v>0</v>
      </c>
      <c r="N12" s="11">
        <f>基礎資料!P11</f>
        <v>0</v>
      </c>
      <c r="O12" s="30">
        <f>基礎資料!Q11</f>
        <v>0</v>
      </c>
      <c r="P12" s="11">
        <f>基礎資料!R11</f>
        <v>0</v>
      </c>
      <c r="Q12" s="11">
        <f>基礎資料!S11</f>
        <v>0</v>
      </c>
      <c r="R12" s="30">
        <f>基礎資料!T11</f>
        <v>0</v>
      </c>
      <c r="S12" s="11">
        <f>基礎資料!U11</f>
        <v>0</v>
      </c>
      <c r="T12" s="11">
        <f>基礎資料!V11</f>
        <v>0</v>
      </c>
      <c r="U12" s="30">
        <f>基礎資料!W11</f>
        <v>0</v>
      </c>
      <c r="V12" s="11">
        <f>基礎資料!X11</f>
        <v>0</v>
      </c>
      <c r="W12" s="11">
        <f>基礎資料!Y11</f>
        <v>0</v>
      </c>
      <c r="X12" s="30">
        <f>基礎資料!Z11</f>
        <v>0</v>
      </c>
      <c r="Y12" s="11">
        <f t="shared" si="1"/>
        <v>0</v>
      </c>
      <c r="Z12" s="11">
        <f t="shared" si="2"/>
        <v>0</v>
      </c>
      <c r="AA12" s="11">
        <f t="shared" si="3"/>
        <v>0</v>
      </c>
    </row>
    <row r="13" spans="1:28" ht="15" customHeight="1">
      <c r="A13" s="1"/>
      <c r="B13" s="4"/>
      <c r="C13" s="3" t="s">
        <v>38</v>
      </c>
      <c r="D13" s="16">
        <f>基礎資料!F12</f>
        <v>25</v>
      </c>
      <c r="E13" s="11">
        <f>基礎資料!G12</f>
        <v>18</v>
      </c>
      <c r="F13" s="30">
        <f>基礎資料!H12</f>
        <v>7</v>
      </c>
      <c r="G13" s="11">
        <f>基礎資料!I12</f>
        <v>25</v>
      </c>
      <c r="H13" s="11">
        <f>基礎資料!J12</f>
        <v>18</v>
      </c>
      <c r="I13" s="30">
        <f>基礎資料!K12</f>
        <v>7</v>
      </c>
      <c r="J13" s="11">
        <f>基礎資料!L12</f>
        <v>0</v>
      </c>
      <c r="K13" s="11">
        <f>基礎資料!M12</f>
        <v>0</v>
      </c>
      <c r="L13" s="30">
        <f>基礎資料!N12</f>
        <v>0</v>
      </c>
      <c r="M13" s="11">
        <f>基礎資料!O12</f>
        <v>0</v>
      </c>
      <c r="N13" s="11">
        <f>基礎資料!P12</f>
        <v>0</v>
      </c>
      <c r="O13" s="30">
        <f>基礎資料!Q12</f>
        <v>0</v>
      </c>
      <c r="P13" s="11">
        <f>基礎資料!R12</f>
        <v>0</v>
      </c>
      <c r="Q13" s="11">
        <f>基礎資料!S12</f>
        <v>0</v>
      </c>
      <c r="R13" s="30">
        <f>基礎資料!T12</f>
        <v>0</v>
      </c>
      <c r="S13" s="11">
        <f>基礎資料!U12</f>
        <v>0</v>
      </c>
      <c r="T13" s="11">
        <f>基礎資料!V12</f>
        <v>0</v>
      </c>
      <c r="U13" s="30">
        <f>基礎資料!W12</f>
        <v>0</v>
      </c>
      <c r="V13" s="11">
        <f>基礎資料!X12</f>
        <v>0</v>
      </c>
      <c r="W13" s="11">
        <f>基礎資料!Y12</f>
        <v>0</v>
      </c>
      <c r="X13" s="30">
        <f>基礎資料!Z12</f>
        <v>0</v>
      </c>
      <c r="Y13" s="11">
        <f t="shared" si="1"/>
        <v>0</v>
      </c>
      <c r="Z13" s="11">
        <f t="shared" si="2"/>
        <v>0</v>
      </c>
      <c r="AA13" s="11">
        <f t="shared" si="3"/>
        <v>0</v>
      </c>
    </row>
    <row r="14" spans="1:28" ht="15" customHeight="1">
      <c r="A14" s="1"/>
      <c r="B14" s="4"/>
      <c r="C14" s="3" t="s">
        <v>40</v>
      </c>
      <c r="D14" s="16">
        <f>基礎資料!F13</f>
        <v>16</v>
      </c>
      <c r="E14" s="11">
        <f>基礎資料!G13</f>
        <v>2</v>
      </c>
      <c r="F14" s="30">
        <f>基礎資料!H13</f>
        <v>14</v>
      </c>
      <c r="G14" s="11">
        <f>基礎資料!I13</f>
        <v>16</v>
      </c>
      <c r="H14" s="11">
        <f>基礎資料!J13</f>
        <v>2</v>
      </c>
      <c r="I14" s="30">
        <f>基礎資料!K13</f>
        <v>14</v>
      </c>
      <c r="J14" s="11">
        <f>基礎資料!L13</f>
        <v>0</v>
      </c>
      <c r="K14" s="11">
        <f>基礎資料!M13</f>
        <v>0</v>
      </c>
      <c r="L14" s="30">
        <f>基礎資料!N13</f>
        <v>0</v>
      </c>
      <c r="M14" s="11">
        <f>基礎資料!O13</f>
        <v>0</v>
      </c>
      <c r="N14" s="11">
        <f>基礎資料!P13</f>
        <v>0</v>
      </c>
      <c r="O14" s="30">
        <f>基礎資料!Q13</f>
        <v>0</v>
      </c>
      <c r="P14" s="11">
        <f>基礎資料!R13</f>
        <v>0</v>
      </c>
      <c r="Q14" s="11">
        <f>基礎資料!S13</f>
        <v>0</v>
      </c>
      <c r="R14" s="30">
        <f>基礎資料!T13</f>
        <v>0</v>
      </c>
      <c r="S14" s="11">
        <f>基礎資料!U13</f>
        <v>0</v>
      </c>
      <c r="T14" s="11">
        <f>基礎資料!V13</f>
        <v>0</v>
      </c>
      <c r="U14" s="30">
        <f>基礎資料!W13</f>
        <v>0</v>
      </c>
      <c r="V14" s="11">
        <f>基礎資料!X13</f>
        <v>0</v>
      </c>
      <c r="W14" s="11">
        <f>基礎資料!Y13</f>
        <v>0</v>
      </c>
      <c r="X14" s="30">
        <f>基礎資料!Z13</f>
        <v>0</v>
      </c>
      <c r="Y14" s="11">
        <f t="shared" si="1"/>
        <v>0</v>
      </c>
      <c r="Z14" s="11">
        <f t="shared" si="2"/>
        <v>0</v>
      </c>
      <c r="AA14" s="11">
        <f t="shared" si="3"/>
        <v>0</v>
      </c>
    </row>
    <row r="15" spans="1:28" ht="15" customHeight="1">
      <c r="A15" s="1"/>
      <c r="B15" s="4"/>
      <c r="C15" s="3" t="s">
        <v>42</v>
      </c>
      <c r="D15" s="16">
        <f>基礎資料!F14</f>
        <v>5</v>
      </c>
      <c r="E15" s="11">
        <f>基礎資料!G14</f>
        <v>1</v>
      </c>
      <c r="F15" s="30">
        <f>基礎資料!H14</f>
        <v>4</v>
      </c>
      <c r="G15" s="11">
        <f>基礎資料!I14</f>
        <v>5</v>
      </c>
      <c r="H15" s="11">
        <f>基礎資料!J14</f>
        <v>1</v>
      </c>
      <c r="I15" s="30">
        <f>基礎資料!K14</f>
        <v>4</v>
      </c>
      <c r="J15" s="11">
        <f>基礎資料!L14</f>
        <v>0</v>
      </c>
      <c r="K15" s="11">
        <f>基礎資料!M14</f>
        <v>0</v>
      </c>
      <c r="L15" s="30">
        <f>基礎資料!N14</f>
        <v>0</v>
      </c>
      <c r="M15" s="11">
        <f>基礎資料!O14</f>
        <v>0</v>
      </c>
      <c r="N15" s="11">
        <f>基礎資料!P14</f>
        <v>0</v>
      </c>
      <c r="O15" s="30">
        <f>基礎資料!Q14</f>
        <v>0</v>
      </c>
      <c r="P15" s="11">
        <f>基礎資料!R14</f>
        <v>0</v>
      </c>
      <c r="Q15" s="11">
        <f>基礎資料!S14</f>
        <v>0</v>
      </c>
      <c r="R15" s="30">
        <f>基礎資料!T14</f>
        <v>0</v>
      </c>
      <c r="S15" s="11">
        <f>基礎資料!U14</f>
        <v>0</v>
      </c>
      <c r="T15" s="11">
        <f>基礎資料!V14</f>
        <v>0</v>
      </c>
      <c r="U15" s="30">
        <f>基礎資料!W14</f>
        <v>0</v>
      </c>
      <c r="V15" s="11">
        <f>基礎資料!X14</f>
        <v>0</v>
      </c>
      <c r="W15" s="11">
        <f>基礎資料!Y14</f>
        <v>0</v>
      </c>
      <c r="X15" s="30">
        <f>基礎資料!Z14</f>
        <v>0</v>
      </c>
      <c r="Y15" s="11">
        <f t="shared" si="1"/>
        <v>0</v>
      </c>
      <c r="Z15" s="11">
        <f t="shared" si="2"/>
        <v>0</v>
      </c>
      <c r="AA15" s="11">
        <f t="shared" si="3"/>
        <v>0</v>
      </c>
    </row>
    <row r="16" spans="1:28" ht="15" customHeight="1">
      <c r="A16" s="1"/>
      <c r="B16" s="4"/>
      <c r="C16" s="3" t="s">
        <v>44</v>
      </c>
      <c r="D16" s="16">
        <f>基礎資料!F15</f>
        <v>1</v>
      </c>
      <c r="E16" s="11">
        <f>基礎資料!G15</f>
        <v>0</v>
      </c>
      <c r="F16" s="30">
        <f>基礎資料!H15</f>
        <v>1</v>
      </c>
      <c r="G16" s="11">
        <f>基礎資料!I15</f>
        <v>1</v>
      </c>
      <c r="H16" s="11">
        <f>基礎資料!J15</f>
        <v>0</v>
      </c>
      <c r="I16" s="30">
        <f>基礎資料!K15</f>
        <v>1</v>
      </c>
      <c r="J16" s="11">
        <f>基礎資料!L15</f>
        <v>0</v>
      </c>
      <c r="K16" s="11">
        <f>基礎資料!M15</f>
        <v>0</v>
      </c>
      <c r="L16" s="30">
        <f>基礎資料!N15</f>
        <v>0</v>
      </c>
      <c r="M16" s="11">
        <f>基礎資料!O15</f>
        <v>0</v>
      </c>
      <c r="N16" s="11">
        <f>基礎資料!P15</f>
        <v>0</v>
      </c>
      <c r="O16" s="30">
        <f>基礎資料!Q15</f>
        <v>0</v>
      </c>
      <c r="P16" s="11">
        <f>基礎資料!R15</f>
        <v>0</v>
      </c>
      <c r="Q16" s="11">
        <f>基礎資料!S15</f>
        <v>0</v>
      </c>
      <c r="R16" s="30">
        <f>基礎資料!T15</f>
        <v>0</v>
      </c>
      <c r="S16" s="11">
        <f>基礎資料!U15</f>
        <v>0</v>
      </c>
      <c r="T16" s="11">
        <f>基礎資料!V15</f>
        <v>0</v>
      </c>
      <c r="U16" s="30">
        <f>基礎資料!W15</f>
        <v>0</v>
      </c>
      <c r="V16" s="11">
        <f>基礎資料!X15</f>
        <v>0</v>
      </c>
      <c r="W16" s="11">
        <f>基礎資料!Y15</f>
        <v>0</v>
      </c>
      <c r="X16" s="30">
        <f>基礎資料!Z15</f>
        <v>0</v>
      </c>
      <c r="Y16" s="11">
        <f t="shared" si="1"/>
        <v>0</v>
      </c>
      <c r="Z16" s="11">
        <f t="shared" si="2"/>
        <v>0</v>
      </c>
      <c r="AA16" s="11">
        <f t="shared" si="3"/>
        <v>0</v>
      </c>
    </row>
    <row r="17" spans="1:27" ht="15" customHeight="1">
      <c r="A17" s="1"/>
      <c r="B17" s="4"/>
      <c r="C17" s="3" t="s">
        <v>115</v>
      </c>
      <c r="D17" s="16">
        <f>基礎資料!F16</f>
        <v>4</v>
      </c>
      <c r="E17" s="11">
        <f>基礎資料!G16</f>
        <v>1</v>
      </c>
      <c r="F17" s="30">
        <f>基礎資料!H16</f>
        <v>3</v>
      </c>
      <c r="G17" s="11">
        <f>基礎資料!I16</f>
        <v>4</v>
      </c>
      <c r="H17" s="11">
        <f>基礎資料!J16</f>
        <v>1</v>
      </c>
      <c r="I17" s="30">
        <f>基礎資料!K16</f>
        <v>3</v>
      </c>
      <c r="J17" s="11">
        <f>基礎資料!L16</f>
        <v>0</v>
      </c>
      <c r="K17" s="11">
        <f>基礎資料!M16</f>
        <v>0</v>
      </c>
      <c r="L17" s="30">
        <f>基礎資料!N16</f>
        <v>0</v>
      </c>
      <c r="M17" s="11">
        <f>基礎資料!O16</f>
        <v>0</v>
      </c>
      <c r="N17" s="11">
        <f>基礎資料!P16</f>
        <v>0</v>
      </c>
      <c r="O17" s="30">
        <f>基礎資料!Q16</f>
        <v>0</v>
      </c>
      <c r="P17" s="11">
        <f>基礎資料!R16</f>
        <v>0</v>
      </c>
      <c r="Q17" s="11">
        <f>基礎資料!S16</f>
        <v>0</v>
      </c>
      <c r="R17" s="30">
        <f>基礎資料!T16</f>
        <v>0</v>
      </c>
      <c r="S17" s="11">
        <f>基礎資料!U16</f>
        <v>0</v>
      </c>
      <c r="T17" s="11">
        <f>基礎資料!V16</f>
        <v>0</v>
      </c>
      <c r="U17" s="30">
        <f>基礎資料!W16</f>
        <v>0</v>
      </c>
      <c r="V17" s="11">
        <f>基礎資料!X16</f>
        <v>0</v>
      </c>
      <c r="W17" s="11">
        <f>基礎資料!Y16</f>
        <v>0</v>
      </c>
      <c r="X17" s="30">
        <f>基礎資料!Z16</f>
        <v>0</v>
      </c>
      <c r="Y17" s="11">
        <f t="shared" si="1"/>
        <v>0</v>
      </c>
      <c r="Z17" s="11">
        <f t="shared" si="2"/>
        <v>0</v>
      </c>
      <c r="AA17" s="11">
        <f t="shared" si="3"/>
        <v>0</v>
      </c>
    </row>
    <row r="18" spans="1:27" ht="15" customHeight="1">
      <c r="A18" s="1"/>
      <c r="B18" s="5"/>
      <c r="C18" s="3" t="s">
        <v>122</v>
      </c>
      <c r="D18" s="16">
        <f>D11-D12-D13-D14-D15-D16-D17</f>
        <v>0</v>
      </c>
      <c r="E18" s="11">
        <f t="shared" ref="E18:T18" si="4">E11-E12-E13-E14-E15-E16-E17</f>
        <v>0</v>
      </c>
      <c r="F18" s="30">
        <f t="shared" si="4"/>
        <v>0</v>
      </c>
      <c r="G18" s="11">
        <f t="shared" si="4"/>
        <v>0</v>
      </c>
      <c r="H18" s="11">
        <f t="shared" si="4"/>
        <v>0</v>
      </c>
      <c r="I18" s="30">
        <f t="shared" si="4"/>
        <v>0</v>
      </c>
      <c r="J18" s="11">
        <f t="shared" si="4"/>
        <v>0</v>
      </c>
      <c r="K18" s="11">
        <f t="shared" si="4"/>
        <v>0</v>
      </c>
      <c r="L18" s="30">
        <f t="shared" si="4"/>
        <v>0</v>
      </c>
      <c r="M18" s="11">
        <f t="shared" si="4"/>
        <v>0</v>
      </c>
      <c r="N18" s="11">
        <f t="shared" si="4"/>
        <v>0</v>
      </c>
      <c r="O18" s="30">
        <f t="shared" si="4"/>
        <v>0</v>
      </c>
      <c r="P18" s="11">
        <f t="shared" si="4"/>
        <v>0</v>
      </c>
      <c r="Q18" s="11">
        <f t="shared" si="4"/>
        <v>0</v>
      </c>
      <c r="R18" s="30">
        <f t="shared" si="4"/>
        <v>0</v>
      </c>
      <c r="S18" s="11">
        <f t="shared" si="4"/>
        <v>0</v>
      </c>
      <c r="T18" s="11">
        <f t="shared" si="4"/>
        <v>0</v>
      </c>
      <c r="U18" s="30">
        <f t="shared" ref="U18" si="5">U11-U12-U13-U14-U15-U16-U17</f>
        <v>0</v>
      </c>
      <c r="V18" s="11">
        <f t="shared" ref="V18" si="6">V11-V12-V13-V14-V15-V16-V17</f>
        <v>0</v>
      </c>
      <c r="W18" s="11">
        <f t="shared" ref="W18" si="7">W11-W12-W13-W14-W15-W16-W17</f>
        <v>0</v>
      </c>
      <c r="X18" s="30">
        <f t="shared" ref="X18" si="8">X11-X12-X13-X14-X15-X16-X17</f>
        <v>0</v>
      </c>
      <c r="Y18" s="11">
        <f t="shared" si="1"/>
        <v>0</v>
      </c>
      <c r="Z18" s="11">
        <f t="shared" si="2"/>
        <v>0</v>
      </c>
      <c r="AA18" s="11">
        <f t="shared" si="3"/>
        <v>0</v>
      </c>
    </row>
    <row r="19" spans="1:27" ht="15" customHeight="1">
      <c r="A19" s="26"/>
      <c r="B19" s="48" t="s">
        <v>123</v>
      </c>
      <c r="C19" s="49"/>
      <c r="D19" s="27">
        <f>D4-D5-D6-D7-D8-D9-D10-D11</f>
        <v>0</v>
      </c>
      <c r="E19" s="28">
        <f t="shared" ref="E19:T19" si="9">E4-E5-E6-E7-E8-E9-E10-E11</f>
        <v>0</v>
      </c>
      <c r="F19" s="31">
        <f t="shared" si="9"/>
        <v>0</v>
      </c>
      <c r="G19" s="28">
        <f t="shared" si="9"/>
        <v>0</v>
      </c>
      <c r="H19" s="28">
        <f t="shared" si="9"/>
        <v>0</v>
      </c>
      <c r="I19" s="31">
        <f t="shared" si="9"/>
        <v>0</v>
      </c>
      <c r="J19" s="28">
        <f t="shared" si="9"/>
        <v>0</v>
      </c>
      <c r="K19" s="28">
        <f t="shared" si="9"/>
        <v>0</v>
      </c>
      <c r="L19" s="31">
        <f t="shared" si="9"/>
        <v>0</v>
      </c>
      <c r="M19" s="28">
        <f t="shared" si="9"/>
        <v>0</v>
      </c>
      <c r="N19" s="28">
        <f t="shared" si="9"/>
        <v>0</v>
      </c>
      <c r="O19" s="31">
        <f t="shared" si="9"/>
        <v>0</v>
      </c>
      <c r="P19" s="28">
        <f t="shared" si="9"/>
        <v>0</v>
      </c>
      <c r="Q19" s="28">
        <f t="shared" si="9"/>
        <v>0</v>
      </c>
      <c r="R19" s="31">
        <f t="shared" si="9"/>
        <v>0</v>
      </c>
      <c r="S19" s="28">
        <f t="shared" si="9"/>
        <v>0</v>
      </c>
      <c r="T19" s="28">
        <f t="shared" si="9"/>
        <v>0</v>
      </c>
      <c r="U19" s="31">
        <f t="shared" ref="U19:X19" si="10">U4-U5-U6-U7-U8-U9-U10-U11</f>
        <v>0</v>
      </c>
      <c r="V19" s="28">
        <f t="shared" si="10"/>
        <v>0</v>
      </c>
      <c r="W19" s="28">
        <f t="shared" si="10"/>
        <v>0</v>
      </c>
      <c r="X19" s="31">
        <f t="shared" si="10"/>
        <v>0</v>
      </c>
      <c r="Y19" s="28">
        <f t="shared" si="1"/>
        <v>0</v>
      </c>
      <c r="Z19" s="28">
        <f t="shared" si="2"/>
        <v>0</v>
      </c>
      <c r="AA19" s="28">
        <f t="shared" si="3"/>
        <v>0</v>
      </c>
    </row>
    <row r="20" spans="1:27" ht="15" customHeight="1">
      <c r="A20" s="17" t="s">
        <v>124</v>
      </c>
      <c r="B20" s="12"/>
      <c r="C20" s="18"/>
      <c r="D20" s="16">
        <f>基礎資料!F19</f>
        <v>978</v>
      </c>
      <c r="E20" s="11">
        <f>基礎資料!G19</f>
        <v>448</v>
      </c>
      <c r="F20" s="30">
        <f>基礎資料!H19</f>
        <v>530</v>
      </c>
      <c r="G20" s="11">
        <f>基礎資料!I19</f>
        <v>486</v>
      </c>
      <c r="H20" s="11">
        <f>基礎資料!J19</f>
        <v>225</v>
      </c>
      <c r="I20" s="30">
        <f>基礎資料!K19</f>
        <v>261</v>
      </c>
      <c r="J20" s="11">
        <f>基礎資料!L19</f>
        <v>0</v>
      </c>
      <c r="K20" s="11">
        <f>基礎資料!M19</f>
        <v>0</v>
      </c>
      <c r="L20" s="30">
        <f>基礎資料!N19</f>
        <v>0</v>
      </c>
      <c r="M20" s="11">
        <f>基礎資料!O19</f>
        <v>492</v>
      </c>
      <c r="N20" s="11">
        <f>基礎資料!P19</f>
        <v>223</v>
      </c>
      <c r="O20" s="30">
        <f>基礎資料!Q19</f>
        <v>269</v>
      </c>
      <c r="P20" s="11">
        <f>基礎資料!R19</f>
        <v>0</v>
      </c>
      <c r="Q20" s="11">
        <f>基礎資料!S19</f>
        <v>0</v>
      </c>
      <c r="R20" s="30">
        <f>基礎資料!T19</f>
        <v>0</v>
      </c>
      <c r="S20" s="11">
        <f>基礎資料!U19</f>
        <v>0</v>
      </c>
      <c r="T20" s="11">
        <f>基礎資料!V19</f>
        <v>0</v>
      </c>
      <c r="U20" s="30">
        <f>基礎資料!W19</f>
        <v>0</v>
      </c>
      <c r="V20" s="11">
        <f>基礎資料!X19</f>
        <v>0</v>
      </c>
      <c r="W20" s="11">
        <f>基礎資料!Y19</f>
        <v>0</v>
      </c>
      <c r="X20" s="30">
        <f>基礎資料!Z19</f>
        <v>0</v>
      </c>
      <c r="Y20" s="11">
        <f t="shared" si="1"/>
        <v>0</v>
      </c>
      <c r="Z20" s="11">
        <f t="shared" si="2"/>
        <v>0</v>
      </c>
      <c r="AA20" s="11">
        <f t="shared" si="3"/>
        <v>0</v>
      </c>
    </row>
    <row r="21" spans="1:27" ht="15" customHeight="1">
      <c r="A21" s="1"/>
      <c r="B21" s="45" t="s">
        <v>56</v>
      </c>
      <c r="C21" s="46"/>
      <c r="D21" s="16">
        <f>基礎資料!F20</f>
        <v>137</v>
      </c>
      <c r="E21" s="11">
        <f>基礎資料!G20</f>
        <v>59</v>
      </c>
      <c r="F21" s="30">
        <f>基礎資料!H20</f>
        <v>78</v>
      </c>
      <c r="G21" s="11">
        <f>基礎資料!I20</f>
        <v>80</v>
      </c>
      <c r="H21" s="11">
        <f>基礎資料!J20</f>
        <v>36</v>
      </c>
      <c r="I21" s="30">
        <f>基礎資料!K20</f>
        <v>44</v>
      </c>
      <c r="J21" s="11">
        <f>基礎資料!L20</f>
        <v>0</v>
      </c>
      <c r="K21" s="11">
        <f>基礎資料!M20</f>
        <v>0</v>
      </c>
      <c r="L21" s="30">
        <f>基礎資料!N20</f>
        <v>0</v>
      </c>
      <c r="M21" s="11">
        <f>基礎資料!O20</f>
        <v>57</v>
      </c>
      <c r="N21" s="11">
        <f>基礎資料!P20</f>
        <v>23</v>
      </c>
      <c r="O21" s="30">
        <f>基礎資料!Q20</f>
        <v>34</v>
      </c>
      <c r="P21" s="11">
        <f>基礎資料!R20</f>
        <v>0</v>
      </c>
      <c r="Q21" s="11">
        <f>基礎資料!S20</f>
        <v>0</v>
      </c>
      <c r="R21" s="30">
        <f>基礎資料!T20</f>
        <v>0</v>
      </c>
      <c r="S21" s="11">
        <f>基礎資料!U20</f>
        <v>0</v>
      </c>
      <c r="T21" s="11">
        <f>基礎資料!V20</f>
        <v>0</v>
      </c>
      <c r="U21" s="30">
        <f>基礎資料!W20</f>
        <v>0</v>
      </c>
      <c r="V21" s="11">
        <f>基礎資料!X20</f>
        <v>0</v>
      </c>
      <c r="W21" s="11">
        <f>基礎資料!Y20</f>
        <v>0</v>
      </c>
      <c r="X21" s="30">
        <f>基礎資料!Z20</f>
        <v>0</v>
      </c>
      <c r="Y21" s="11">
        <f t="shared" si="1"/>
        <v>0</v>
      </c>
      <c r="Z21" s="11">
        <f t="shared" si="2"/>
        <v>0</v>
      </c>
      <c r="AA21" s="11">
        <f t="shared" si="3"/>
        <v>0</v>
      </c>
    </row>
    <row r="22" spans="1:27" ht="15" customHeight="1">
      <c r="A22" s="1"/>
      <c r="B22" s="45" t="s">
        <v>125</v>
      </c>
      <c r="C22" s="46"/>
      <c r="D22" s="16">
        <f>基礎資料!F21</f>
        <v>816</v>
      </c>
      <c r="E22" s="11">
        <f>基礎資料!G21</f>
        <v>373</v>
      </c>
      <c r="F22" s="30">
        <f>基礎資料!H21</f>
        <v>443</v>
      </c>
      <c r="G22" s="11">
        <f>基礎資料!I21</f>
        <v>383</v>
      </c>
      <c r="H22" s="11">
        <f>基礎資料!J21</f>
        <v>174</v>
      </c>
      <c r="I22" s="30">
        <f>基礎資料!K21</f>
        <v>209</v>
      </c>
      <c r="J22" s="11">
        <f>基礎資料!L21</f>
        <v>0</v>
      </c>
      <c r="K22" s="11">
        <f>基礎資料!M21</f>
        <v>0</v>
      </c>
      <c r="L22" s="30">
        <f>基礎資料!N21</f>
        <v>0</v>
      </c>
      <c r="M22" s="11">
        <f>基礎資料!O21</f>
        <v>433</v>
      </c>
      <c r="N22" s="11">
        <f>基礎資料!P21</f>
        <v>199</v>
      </c>
      <c r="O22" s="30">
        <f>基礎資料!Q21</f>
        <v>234</v>
      </c>
      <c r="P22" s="11">
        <f>基礎資料!R21</f>
        <v>0</v>
      </c>
      <c r="Q22" s="11">
        <f>基礎資料!S21</f>
        <v>0</v>
      </c>
      <c r="R22" s="30">
        <f>基礎資料!T21</f>
        <v>0</v>
      </c>
      <c r="S22" s="11">
        <f>基礎資料!U21</f>
        <v>0</v>
      </c>
      <c r="T22" s="11">
        <f>基礎資料!V21</f>
        <v>0</v>
      </c>
      <c r="U22" s="30">
        <f>基礎資料!W21</f>
        <v>0</v>
      </c>
      <c r="V22" s="11">
        <f>基礎資料!X21</f>
        <v>0</v>
      </c>
      <c r="W22" s="11">
        <f>基礎資料!Y21</f>
        <v>0</v>
      </c>
      <c r="X22" s="30">
        <f>基礎資料!Z21</f>
        <v>0</v>
      </c>
      <c r="Y22" s="11">
        <f t="shared" si="1"/>
        <v>0</v>
      </c>
      <c r="Z22" s="11">
        <f t="shared" si="2"/>
        <v>0</v>
      </c>
      <c r="AA22" s="11">
        <f t="shared" si="3"/>
        <v>0</v>
      </c>
    </row>
    <row r="23" spans="1:27" ht="15" customHeight="1">
      <c r="A23" s="1"/>
      <c r="B23" s="45" t="s">
        <v>60</v>
      </c>
      <c r="C23" s="46"/>
      <c r="D23" s="16">
        <f>基礎資料!F22</f>
        <v>13</v>
      </c>
      <c r="E23" s="11">
        <f>基礎資料!G22</f>
        <v>9</v>
      </c>
      <c r="F23" s="30">
        <f>基礎資料!H22</f>
        <v>4</v>
      </c>
      <c r="G23" s="11">
        <f>基礎資料!I22</f>
        <v>13</v>
      </c>
      <c r="H23" s="11">
        <f>基礎資料!J22</f>
        <v>9</v>
      </c>
      <c r="I23" s="30">
        <f>基礎資料!K22</f>
        <v>4</v>
      </c>
      <c r="J23" s="11">
        <f>基礎資料!L22</f>
        <v>0</v>
      </c>
      <c r="K23" s="11">
        <f>基礎資料!M22</f>
        <v>0</v>
      </c>
      <c r="L23" s="30">
        <f>基礎資料!N22</f>
        <v>0</v>
      </c>
      <c r="M23" s="11">
        <f>基礎資料!O22</f>
        <v>0</v>
      </c>
      <c r="N23" s="11">
        <f>基礎資料!P22</f>
        <v>0</v>
      </c>
      <c r="O23" s="30">
        <f>基礎資料!Q22</f>
        <v>0</v>
      </c>
      <c r="P23" s="11">
        <f>基礎資料!R22</f>
        <v>0</v>
      </c>
      <c r="Q23" s="11">
        <f>基礎資料!S22</f>
        <v>0</v>
      </c>
      <c r="R23" s="30">
        <f>基礎資料!T22</f>
        <v>0</v>
      </c>
      <c r="S23" s="11">
        <f>基礎資料!U22</f>
        <v>0</v>
      </c>
      <c r="T23" s="11">
        <f>基礎資料!V22</f>
        <v>0</v>
      </c>
      <c r="U23" s="30">
        <f>基礎資料!W22</f>
        <v>0</v>
      </c>
      <c r="V23" s="11">
        <f>基礎資料!X22</f>
        <v>0</v>
      </c>
      <c r="W23" s="11">
        <f>基礎資料!Y22</f>
        <v>0</v>
      </c>
      <c r="X23" s="30">
        <f>基礎資料!Z22</f>
        <v>0</v>
      </c>
      <c r="Y23" s="11">
        <f t="shared" si="1"/>
        <v>0</v>
      </c>
      <c r="Z23" s="11">
        <f t="shared" si="2"/>
        <v>0</v>
      </c>
      <c r="AA23" s="11">
        <f t="shared" si="3"/>
        <v>0</v>
      </c>
    </row>
    <row r="24" spans="1:27" ht="15" customHeight="1">
      <c r="A24" s="1"/>
      <c r="B24" s="45" t="s">
        <v>62</v>
      </c>
      <c r="C24" s="46"/>
      <c r="D24" s="16">
        <f>基礎資料!F23</f>
        <v>7</v>
      </c>
      <c r="E24" s="11">
        <f>基礎資料!G23</f>
        <v>4</v>
      </c>
      <c r="F24" s="30">
        <f>基礎資料!H23</f>
        <v>3</v>
      </c>
      <c r="G24" s="11">
        <f>基礎資料!I23</f>
        <v>7</v>
      </c>
      <c r="H24" s="11">
        <f>基礎資料!J23</f>
        <v>4</v>
      </c>
      <c r="I24" s="30">
        <f>基礎資料!K23</f>
        <v>3</v>
      </c>
      <c r="J24" s="11">
        <f>基礎資料!L23</f>
        <v>0</v>
      </c>
      <c r="K24" s="11">
        <f>基礎資料!M23</f>
        <v>0</v>
      </c>
      <c r="L24" s="30">
        <f>基礎資料!N23</f>
        <v>0</v>
      </c>
      <c r="M24" s="11">
        <f>基礎資料!O23</f>
        <v>0</v>
      </c>
      <c r="N24" s="11">
        <f>基礎資料!P23</f>
        <v>0</v>
      </c>
      <c r="O24" s="30">
        <f>基礎資料!Q23</f>
        <v>0</v>
      </c>
      <c r="P24" s="11">
        <f>基礎資料!R23</f>
        <v>0</v>
      </c>
      <c r="Q24" s="11">
        <f>基礎資料!S23</f>
        <v>0</v>
      </c>
      <c r="R24" s="30">
        <f>基礎資料!T23</f>
        <v>0</v>
      </c>
      <c r="S24" s="11">
        <f>基礎資料!U23</f>
        <v>0</v>
      </c>
      <c r="T24" s="11">
        <f>基礎資料!V23</f>
        <v>0</v>
      </c>
      <c r="U24" s="30">
        <f>基礎資料!W23</f>
        <v>0</v>
      </c>
      <c r="V24" s="11">
        <f>基礎資料!X23</f>
        <v>0</v>
      </c>
      <c r="W24" s="11">
        <f>基礎資料!Y23</f>
        <v>0</v>
      </c>
      <c r="X24" s="30">
        <f>基礎資料!Z23</f>
        <v>0</v>
      </c>
      <c r="Y24" s="11">
        <f t="shared" si="1"/>
        <v>0</v>
      </c>
      <c r="Z24" s="11">
        <f t="shared" si="2"/>
        <v>0</v>
      </c>
      <c r="AA24" s="11">
        <f t="shared" si="3"/>
        <v>0</v>
      </c>
    </row>
    <row r="25" spans="1:27" ht="15" customHeight="1">
      <c r="A25" s="1"/>
      <c r="B25" s="45" t="s">
        <v>64</v>
      </c>
      <c r="C25" s="46"/>
      <c r="D25" s="16">
        <f>基礎資料!F24</f>
        <v>2</v>
      </c>
      <c r="E25" s="11">
        <f>基礎資料!G24</f>
        <v>1</v>
      </c>
      <c r="F25" s="30">
        <f>基礎資料!H24</f>
        <v>1</v>
      </c>
      <c r="G25" s="11">
        <f>基礎資料!I24</f>
        <v>0</v>
      </c>
      <c r="H25" s="11">
        <f>基礎資料!J24</f>
        <v>0</v>
      </c>
      <c r="I25" s="30">
        <f>基礎資料!K24</f>
        <v>0</v>
      </c>
      <c r="J25" s="11">
        <f>基礎資料!L24</f>
        <v>0</v>
      </c>
      <c r="K25" s="11">
        <f>基礎資料!M24</f>
        <v>0</v>
      </c>
      <c r="L25" s="30">
        <f>基礎資料!N24</f>
        <v>0</v>
      </c>
      <c r="M25" s="11">
        <f>基礎資料!O24</f>
        <v>2</v>
      </c>
      <c r="N25" s="11">
        <f>基礎資料!P24</f>
        <v>1</v>
      </c>
      <c r="O25" s="30">
        <f>基礎資料!Q24</f>
        <v>1</v>
      </c>
      <c r="P25" s="11">
        <f>基礎資料!R24</f>
        <v>0</v>
      </c>
      <c r="Q25" s="11">
        <f>基礎資料!S24</f>
        <v>0</v>
      </c>
      <c r="R25" s="30">
        <f>基礎資料!T24</f>
        <v>0</v>
      </c>
      <c r="S25" s="11">
        <f>基礎資料!U24</f>
        <v>0</v>
      </c>
      <c r="T25" s="11">
        <f>基礎資料!V24</f>
        <v>0</v>
      </c>
      <c r="U25" s="30">
        <f>基礎資料!W24</f>
        <v>0</v>
      </c>
      <c r="V25" s="11">
        <f>基礎資料!X24</f>
        <v>0</v>
      </c>
      <c r="W25" s="11">
        <f>基礎資料!Y24</f>
        <v>0</v>
      </c>
      <c r="X25" s="30">
        <f>基礎資料!Z24</f>
        <v>0</v>
      </c>
      <c r="Y25" s="11">
        <f t="shared" si="1"/>
        <v>0</v>
      </c>
      <c r="Z25" s="11">
        <f t="shared" si="2"/>
        <v>0</v>
      </c>
      <c r="AA25" s="11">
        <f t="shared" si="3"/>
        <v>0</v>
      </c>
    </row>
    <row r="26" spans="1:27" ht="15" customHeight="1">
      <c r="A26" s="6"/>
      <c r="B26" s="48" t="s">
        <v>126</v>
      </c>
      <c r="C26" s="49"/>
      <c r="D26" s="27">
        <f>D20-D21-D22-D23-D24-D25</f>
        <v>3</v>
      </c>
      <c r="E26" s="28">
        <f t="shared" ref="E26:T26" si="11">E20-E21-E22-E23-E24-E25</f>
        <v>2</v>
      </c>
      <c r="F26" s="31">
        <f t="shared" si="11"/>
        <v>1</v>
      </c>
      <c r="G26" s="28">
        <f t="shared" si="11"/>
        <v>3</v>
      </c>
      <c r="H26" s="28">
        <f t="shared" si="11"/>
        <v>2</v>
      </c>
      <c r="I26" s="31">
        <f t="shared" si="11"/>
        <v>1</v>
      </c>
      <c r="J26" s="28">
        <f t="shared" si="11"/>
        <v>0</v>
      </c>
      <c r="K26" s="28">
        <f t="shared" si="11"/>
        <v>0</v>
      </c>
      <c r="L26" s="31">
        <f t="shared" si="11"/>
        <v>0</v>
      </c>
      <c r="M26" s="28">
        <f t="shared" si="11"/>
        <v>0</v>
      </c>
      <c r="N26" s="28">
        <f t="shared" si="11"/>
        <v>0</v>
      </c>
      <c r="O26" s="31">
        <f t="shared" si="11"/>
        <v>0</v>
      </c>
      <c r="P26" s="28">
        <f t="shared" si="11"/>
        <v>0</v>
      </c>
      <c r="Q26" s="28">
        <f t="shared" si="11"/>
        <v>0</v>
      </c>
      <c r="R26" s="31">
        <f t="shared" si="11"/>
        <v>0</v>
      </c>
      <c r="S26" s="28">
        <f t="shared" si="11"/>
        <v>0</v>
      </c>
      <c r="T26" s="28">
        <f t="shared" si="11"/>
        <v>0</v>
      </c>
      <c r="U26" s="31">
        <f t="shared" ref="U26" si="12">U20-U21-U22-U23-U24-U25</f>
        <v>0</v>
      </c>
      <c r="V26" s="28">
        <f t="shared" ref="V26" si="13">V20-V21-V22-V23-V24-V25</f>
        <v>0</v>
      </c>
      <c r="W26" s="28">
        <f t="shared" ref="W26" si="14">W20-W21-W22-W23-W24-W25</f>
        <v>0</v>
      </c>
      <c r="X26" s="31">
        <f t="shared" ref="X26" si="15">X20-X21-X22-X23-X24-X25</f>
        <v>0</v>
      </c>
      <c r="Y26" s="28">
        <f t="shared" si="1"/>
        <v>0</v>
      </c>
      <c r="Z26" s="28">
        <f t="shared" si="2"/>
        <v>0</v>
      </c>
      <c r="AA26" s="28">
        <f t="shared" si="3"/>
        <v>0</v>
      </c>
    </row>
    <row r="27" spans="1:27" ht="15" customHeight="1">
      <c r="A27" s="12" t="s">
        <v>116</v>
      </c>
      <c r="B27" s="19"/>
      <c r="C27" s="20"/>
      <c r="D27" s="16">
        <f>基礎資料!F26</f>
        <v>162</v>
      </c>
      <c r="E27" s="11">
        <f>基礎資料!G26</f>
        <v>82</v>
      </c>
      <c r="F27" s="30">
        <f>基礎資料!H26</f>
        <v>80</v>
      </c>
      <c r="G27" s="11">
        <f>基礎資料!I26</f>
        <v>130</v>
      </c>
      <c r="H27" s="11">
        <f>基礎資料!J26</f>
        <v>69</v>
      </c>
      <c r="I27" s="30">
        <f>基礎資料!K26</f>
        <v>61</v>
      </c>
      <c r="J27" s="11">
        <f>基礎資料!L26</f>
        <v>0</v>
      </c>
      <c r="K27" s="11">
        <f>基礎資料!M26</f>
        <v>0</v>
      </c>
      <c r="L27" s="30">
        <f>基礎資料!N26</f>
        <v>0</v>
      </c>
      <c r="M27" s="11">
        <f>基礎資料!O26</f>
        <v>32</v>
      </c>
      <c r="N27" s="11">
        <f>基礎資料!P26</f>
        <v>13</v>
      </c>
      <c r="O27" s="30">
        <f>基礎資料!Q26</f>
        <v>19</v>
      </c>
      <c r="P27" s="11">
        <f>基礎資料!R26</f>
        <v>0</v>
      </c>
      <c r="Q27" s="11">
        <f>基礎資料!S26</f>
        <v>0</v>
      </c>
      <c r="R27" s="30">
        <f>基礎資料!T26</f>
        <v>0</v>
      </c>
      <c r="S27" s="11">
        <f>基礎資料!U26</f>
        <v>0</v>
      </c>
      <c r="T27" s="11">
        <f>基礎資料!V26</f>
        <v>0</v>
      </c>
      <c r="U27" s="30">
        <f>基礎資料!W26</f>
        <v>0</v>
      </c>
      <c r="V27" s="11">
        <f>基礎資料!X26</f>
        <v>0</v>
      </c>
      <c r="W27" s="11">
        <f>基礎資料!Y26</f>
        <v>0</v>
      </c>
      <c r="X27" s="30">
        <f>基礎資料!Z26</f>
        <v>0</v>
      </c>
      <c r="Y27" s="11">
        <f t="shared" si="1"/>
        <v>0</v>
      </c>
      <c r="Z27" s="11">
        <f t="shared" si="2"/>
        <v>0</v>
      </c>
      <c r="AA27" s="11">
        <f t="shared" si="3"/>
        <v>0</v>
      </c>
    </row>
    <row r="28" spans="1:27" ht="15" customHeight="1">
      <c r="A28" s="1"/>
      <c r="B28" s="45" t="s">
        <v>70</v>
      </c>
      <c r="C28" s="46"/>
      <c r="D28" s="16">
        <f>基礎資料!F27</f>
        <v>12</v>
      </c>
      <c r="E28" s="11">
        <f>基礎資料!G27</f>
        <v>6</v>
      </c>
      <c r="F28" s="30">
        <f>基礎資料!H27</f>
        <v>6</v>
      </c>
      <c r="G28" s="11">
        <f>基礎資料!I27</f>
        <v>12</v>
      </c>
      <c r="H28" s="11">
        <f>基礎資料!J27</f>
        <v>6</v>
      </c>
      <c r="I28" s="30">
        <f>基礎資料!K27</f>
        <v>6</v>
      </c>
      <c r="J28" s="11">
        <f>基礎資料!L27</f>
        <v>0</v>
      </c>
      <c r="K28" s="11">
        <f>基礎資料!M27</f>
        <v>0</v>
      </c>
      <c r="L28" s="30">
        <f>基礎資料!N27</f>
        <v>0</v>
      </c>
      <c r="M28" s="11">
        <f>基礎資料!O27</f>
        <v>0</v>
      </c>
      <c r="N28" s="11">
        <f>基礎資料!P27</f>
        <v>0</v>
      </c>
      <c r="O28" s="30">
        <f>基礎資料!Q27</f>
        <v>0</v>
      </c>
      <c r="P28" s="11">
        <f>基礎資料!R27</f>
        <v>0</v>
      </c>
      <c r="Q28" s="11">
        <f>基礎資料!S27</f>
        <v>0</v>
      </c>
      <c r="R28" s="30">
        <f>基礎資料!T27</f>
        <v>0</v>
      </c>
      <c r="S28" s="11">
        <f>基礎資料!U27</f>
        <v>0</v>
      </c>
      <c r="T28" s="11">
        <f>基礎資料!V27</f>
        <v>0</v>
      </c>
      <c r="U28" s="30">
        <f>基礎資料!W27</f>
        <v>0</v>
      </c>
      <c r="V28" s="11">
        <f>基礎資料!X27</f>
        <v>0</v>
      </c>
      <c r="W28" s="11">
        <f>基礎資料!Y27</f>
        <v>0</v>
      </c>
      <c r="X28" s="30">
        <f>基礎資料!Z27</f>
        <v>0</v>
      </c>
      <c r="Y28" s="11">
        <f t="shared" si="1"/>
        <v>0</v>
      </c>
      <c r="Z28" s="11">
        <f t="shared" si="2"/>
        <v>0</v>
      </c>
      <c r="AA28" s="11">
        <f t="shared" si="3"/>
        <v>0</v>
      </c>
    </row>
    <row r="29" spans="1:27" ht="15" customHeight="1">
      <c r="A29" s="1"/>
      <c r="B29" s="45" t="s">
        <v>72</v>
      </c>
      <c r="C29" s="46"/>
      <c r="D29" s="16">
        <f>基礎資料!F28</f>
        <v>7</v>
      </c>
      <c r="E29" s="11">
        <f>基礎資料!G28</f>
        <v>2</v>
      </c>
      <c r="F29" s="30">
        <f>基礎資料!H28</f>
        <v>5</v>
      </c>
      <c r="G29" s="11">
        <f>基礎資料!I28</f>
        <v>7</v>
      </c>
      <c r="H29" s="11">
        <f>基礎資料!J28</f>
        <v>2</v>
      </c>
      <c r="I29" s="30">
        <f>基礎資料!K28</f>
        <v>5</v>
      </c>
      <c r="J29" s="11">
        <f>基礎資料!L28</f>
        <v>0</v>
      </c>
      <c r="K29" s="11">
        <f>基礎資料!M28</f>
        <v>0</v>
      </c>
      <c r="L29" s="30">
        <f>基礎資料!N28</f>
        <v>0</v>
      </c>
      <c r="M29" s="11">
        <f>基礎資料!O28</f>
        <v>0</v>
      </c>
      <c r="N29" s="11">
        <f>基礎資料!P28</f>
        <v>0</v>
      </c>
      <c r="O29" s="30">
        <f>基礎資料!Q28</f>
        <v>0</v>
      </c>
      <c r="P29" s="11">
        <f>基礎資料!R28</f>
        <v>0</v>
      </c>
      <c r="Q29" s="11">
        <f>基礎資料!S28</f>
        <v>0</v>
      </c>
      <c r="R29" s="30">
        <f>基礎資料!T28</f>
        <v>0</v>
      </c>
      <c r="S29" s="11">
        <f>基礎資料!U28</f>
        <v>0</v>
      </c>
      <c r="T29" s="11">
        <f>基礎資料!V28</f>
        <v>0</v>
      </c>
      <c r="U29" s="30">
        <f>基礎資料!W28</f>
        <v>0</v>
      </c>
      <c r="V29" s="11">
        <f>基礎資料!X28</f>
        <v>0</v>
      </c>
      <c r="W29" s="11">
        <f>基礎資料!Y28</f>
        <v>0</v>
      </c>
      <c r="X29" s="30">
        <f>基礎資料!Z28</f>
        <v>0</v>
      </c>
      <c r="Y29" s="11">
        <f t="shared" si="1"/>
        <v>0</v>
      </c>
      <c r="Z29" s="11">
        <f t="shared" si="2"/>
        <v>0</v>
      </c>
      <c r="AA29" s="11">
        <f t="shared" si="3"/>
        <v>0</v>
      </c>
    </row>
    <row r="30" spans="1:27" ht="15" customHeight="1">
      <c r="A30" s="1"/>
      <c r="B30" s="45" t="s">
        <v>74</v>
      </c>
      <c r="C30" s="46"/>
      <c r="D30" s="16">
        <f>基礎資料!F29</f>
        <v>16</v>
      </c>
      <c r="E30" s="11">
        <f>基礎資料!G29</f>
        <v>8</v>
      </c>
      <c r="F30" s="30">
        <f>基礎資料!H29</f>
        <v>8</v>
      </c>
      <c r="G30" s="11">
        <f>基礎資料!I29</f>
        <v>15</v>
      </c>
      <c r="H30" s="11">
        <f>基礎資料!J29</f>
        <v>8</v>
      </c>
      <c r="I30" s="30">
        <f>基礎資料!K29</f>
        <v>7</v>
      </c>
      <c r="J30" s="11">
        <f>基礎資料!L29</f>
        <v>0</v>
      </c>
      <c r="K30" s="11">
        <f>基礎資料!M29</f>
        <v>0</v>
      </c>
      <c r="L30" s="30">
        <f>基礎資料!N29</f>
        <v>0</v>
      </c>
      <c r="M30" s="11">
        <f>基礎資料!O29</f>
        <v>1</v>
      </c>
      <c r="N30" s="11">
        <f>基礎資料!P29</f>
        <v>0</v>
      </c>
      <c r="O30" s="30">
        <f>基礎資料!Q29</f>
        <v>1</v>
      </c>
      <c r="P30" s="11">
        <f>基礎資料!R29</f>
        <v>0</v>
      </c>
      <c r="Q30" s="11">
        <f>基礎資料!S29</f>
        <v>0</v>
      </c>
      <c r="R30" s="30">
        <f>基礎資料!T29</f>
        <v>0</v>
      </c>
      <c r="S30" s="11">
        <f>基礎資料!U29</f>
        <v>0</v>
      </c>
      <c r="T30" s="11">
        <f>基礎資料!V29</f>
        <v>0</v>
      </c>
      <c r="U30" s="30">
        <f>基礎資料!W29</f>
        <v>0</v>
      </c>
      <c r="V30" s="11">
        <f>基礎資料!X29</f>
        <v>0</v>
      </c>
      <c r="W30" s="11">
        <f>基礎資料!Y29</f>
        <v>0</v>
      </c>
      <c r="X30" s="30">
        <f>基礎資料!Z29</f>
        <v>0</v>
      </c>
      <c r="Y30" s="11">
        <f t="shared" si="1"/>
        <v>0</v>
      </c>
      <c r="Z30" s="11">
        <f t="shared" si="2"/>
        <v>0</v>
      </c>
      <c r="AA30" s="11">
        <f t="shared" si="3"/>
        <v>0</v>
      </c>
    </row>
    <row r="31" spans="1:27" ht="15" customHeight="1">
      <c r="A31" s="1"/>
      <c r="B31" s="45" t="s">
        <v>76</v>
      </c>
      <c r="C31" s="46"/>
      <c r="D31" s="16">
        <f>基礎資料!F30</f>
        <v>6</v>
      </c>
      <c r="E31" s="11">
        <f>基礎資料!G30</f>
        <v>4</v>
      </c>
      <c r="F31" s="30">
        <f>基礎資料!H30</f>
        <v>2</v>
      </c>
      <c r="G31" s="11">
        <f>基礎資料!I30</f>
        <v>6</v>
      </c>
      <c r="H31" s="11">
        <f>基礎資料!J30</f>
        <v>4</v>
      </c>
      <c r="I31" s="30">
        <f>基礎資料!K30</f>
        <v>2</v>
      </c>
      <c r="J31" s="11">
        <f>基礎資料!L30</f>
        <v>0</v>
      </c>
      <c r="K31" s="11">
        <f>基礎資料!M30</f>
        <v>0</v>
      </c>
      <c r="L31" s="30">
        <f>基礎資料!N30</f>
        <v>0</v>
      </c>
      <c r="M31" s="11">
        <f>基礎資料!O30</f>
        <v>0</v>
      </c>
      <c r="N31" s="11">
        <f>基礎資料!P30</f>
        <v>0</v>
      </c>
      <c r="O31" s="30">
        <f>基礎資料!Q30</f>
        <v>0</v>
      </c>
      <c r="P31" s="11">
        <f>基礎資料!R30</f>
        <v>0</v>
      </c>
      <c r="Q31" s="11">
        <f>基礎資料!S30</f>
        <v>0</v>
      </c>
      <c r="R31" s="30">
        <f>基礎資料!T30</f>
        <v>0</v>
      </c>
      <c r="S31" s="11">
        <f>基礎資料!U30</f>
        <v>0</v>
      </c>
      <c r="T31" s="11">
        <f>基礎資料!V30</f>
        <v>0</v>
      </c>
      <c r="U31" s="30">
        <f>基礎資料!W30</f>
        <v>0</v>
      </c>
      <c r="V31" s="11">
        <f>基礎資料!X30</f>
        <v>0</v>
      </c>
      <c r="W31" s="11">
        <f>基礎資料!Y30</f>
        <v>0</v>
      </c>
      <c r="X31" s="30">
        <f>基礎資料!Z30</f>
        <v>0</v>
      </c>
      <c r="Y31" s="11">
        <f t="shared" si="1"/>
        <v>0</v>
      </c>
      <c r="Z31" s="11">
        <f t="shared" si="2"/>
        <v>0</v>
      </c>
      <c r="AA31" s="11">
        <f t="shared" si="3"/>
        <v>0</v>
      </c>
    </row>
    <row r="32" spans="1:27" ht="15" customHeight="1">
      <c r="A32" s="1"/>
      <c r="B32" s="45" t="s">
        <v>78</v>
      </c>
      <c r="C32" s="46"/>
      <c r="D32" s="16">
        <f>基礎資料!F31</f>
        <v>9</v>
      </c>
      <c r="E32" s="11">
        <f>基礎資料!G31</f>
        <v>5</v>
      </c>
      <c r="F32" s="30">
        <f>基礎資料!H31</f>
        <v>4</v>
      </c>
      <c r="G32" s="11">
        <f>基礎資料!I31</f>
        <v>7</v>
      </c>
      <c r="H32" s="11">
        <f>基礎資料!J31</f>
        <v>5</v>
      </c>
      <c r="I32" s="30">
        <f>基礎資料!K31</f>
        <v>2</v>
      </c>
      <c r="J32" s="11">
        <f>基礎資料!L31</f>
        <v>0</v>
      </c>
      <c r="K32" s="11">
        <f>基礎資料!M31</f>
        <v>0</v>
      </c>
      <c r="L32" s="30">
        <f>基礎資料!N31</f>
        <v>0</v>
      </c>
      <c r="M32" s="11">
        <f>基礎資料!O31</f>
        <v>2</v>
      </c>
      <c r="N32" s="11">
        <f>基礎資料!P31</f>
        <v>0</v>
      </c>
      <c r="O32" s="30">
        <f>基礎資料!Q31</f>
        <v>2</v>
      </c>
      <c r="P32" s="11">
        <f>基礎資料!R31</f>
        <v>0</v>
      </c>
      <c r="Q32" s="11">
        <f>基礎資料!S31</f>
        <v>0</v>
      </c>
      <c r="R32" s="30">
        <f>基礎資料!T31</f>
        <v>0</v>
      </c>
      <c r="S32" s="11">
        <f>基礎資料!U31</f>
        <v>0</v>
      </c>
      <c r="T32" s="11">
        <f>基礎資料!V31</f>
        <v>0</v>
      </c>
      <c r="U32" s="30">
        <f>基礎資料!W31</f>
        <v>0</v>
      </c>
      <c r="V32" s="11">
        <f>基礎資料!X31</f>
        <v>0</v>
      </c>
      <c r="W32" s="11">
        <f>基礎資料!Y31</f>
        <v>0</v>
      </c>
      <c r="X32" s="30">
        <f>基礎資料!Z31</f>
        <v>0</v>
      </c>
      <c r="Y32" s="11">
        <f t="shared" si="1"/>
        <v>0</v>
      </c>
      <c r="Z32" s="11">
        <f t="shared" si="2"/>
        <v>0</v>
      </c>
      <c r="AA32" s="11">
        <f t="shared" si="3"/>
        <v>0</v>
      </c>
    </row>
    <row r="33" spans="1:27" ht="15" customHeight="1">
      <c r="A33" s="1"/>
      <c r="B33" s="45" t="s">
        <v>80</v>
      </c>
      <c r="C33" s="46"/>
      <c r="D33" s="16">
        <f>基礎資料!F32</f>
        <v>6</v>
      </c>
      <c r="E33" s="11">
        <f>基礎資料!G32</f>
        <v>3</v>
      </c>
      <c r="F33" s="30">
        <f>基礎資料!H32</f>
        <v>3</v>
      </c>
      <c r="G33" s="11">
        <f>基礎資料!I32</f>
        <v>6</v>
      </c>
      <c r="H33" s="11">
        <f>基礎資料!J32</f>
        <v>3</v>
      </c>
      <c r="I33" s="30">
        <f>基礎資料!K32</f>
        <v>3</v>
      </c>
      <c r="J33" s="11">
        <f>基礎資料!L32</f>
        <v>0</v>
      </c>
      <c r="K33" s="11">
        <f>基礎資料!M32</f>
        <v>0</v>
      </c>
      <c r="L33" s="30">
        <f>基礎資料!N32</f>
        <v>0</v>
      </c>
      <c r="M33" s="11">
        <f>基礎資料!O32</f>
        <v>0</v>
      </c>
      <c r="N33" s="11">
        <f>基礎資料!P32</f>
        <v>0</v>
      </c>
      <c r="O33" s="30">
        <f>基礎資料!Q32</f>
        <v>0</v>
      </c>
      <c r="P33" s="11">
        <f>基礎資料!R32</f>
        <v>0</v>
      </c>
      <c r="Q33" s="11">
        <f>基礎資料!S32</f>
        <v>0</v>
      </c>
      <c r="R33" s="30">
        <f>基礎資料!T32</f>
        <v>0</v>
      </c>
      <c r="S33" s="11">
        <f>基礎資料!U32</f>
        <v>0</v>
      </c>
      <c r="T33" s="11">
        <f>基礎資料!V32</f>
        <v>0</v>
      </c>
      <c r="U33" s="30">
        <f>基礎資料!W32</f>
        <v>0</v>
      </c>
      <c r="V33" s="11">
        <f>基礎資料!X32</f>
        <v>0</v>
      </c>
      <c r="W33" s="11">
        <f>基礎資料!Y32</f>
        <v>0</v>
      </c>
      <c r="X33" s="30">
        <f>基礎資料!Z32</f>
        <v>0</v>
      </c>
      <c r="Y33" s="11">
        <f t="shared" si="1"/>
        <v>0</v>
      </c>
      <c r="Z33" s="11">
        <f t="shared" si="2"/>
        <v>0</v>
      </c>
      <c r="AA33" s="11">
        <f t="shared" si="3"/>
        <v>0</v>
      </c>
    </row>
    <row r="34" spans="1:27" ht="15" customHeight="1">
      <c r="A34" s="1"/>
      <c r="B34" s="45" t="s">
        <v>82</v>
      </c>
      <c r="C34" s="46"/>
      <c r="D34" s="16">
        <f>基礎資料!F33</f>
        <v>2</v>
      </c>
      <c r="E34" s="11">
        <f>基礎資料!G33</f>
        <v>1</v>
      </c>
      <c r="F34" s="30">
        <f>基礎資料!H33</f>
        <v>1</v>
      </c>
      <c r="G34" s="11">
        <f>基礎資料!I33</f>
        <v>2</v>
      </c>
      <c r="H34" s="11">
        <f>基礎資料!J33</f>
        <v>1</v>
      </c>
      <c r="I34" s="30">
        <f>基礎資料!K33</f>
        <v>1</v>
      </c>
      <c r="J34" s="11">
        <f>基礎資料!L33</f>
        <v>0</v>
      </c>
      <c r="K34" s="11">
        <f>基礎資料!M33</f>
        <v>0</v>
      </c>
      <c r="L34" s="30">
        <f>基礎資料!N33</f>
        <v>0</v>
      </c>
      <c r="M34" s="11">
        <f>基礎資料!O33</f>
        <v>0</v>
      </c>
      <c r="N34" s="11">
        <f>基礎資料!P33</f>
        <v>0</v>
      </c>
      <c r="O34" s="30">
        <f>基礎資料!Q33</f>
        <v>0</v>
      </c>
      <c r="P34" s="11">
        <f>基礎資料!R33</f>
        <v>0</v>
      </c>
      <c r="Q34" s="11">
        <f>基礎資料!S33</f>
        <v>0</v>
      </c>
      <c r="R34" s="30">
        <f>基礎資料!T33</f>
        <v>0</v>
      </c>
      <c r="S34" s="11">
        <f>基礎資料!U33</f>
        <v>0</v>
      </c>
      <c r="T34" s="11">
        <f>基礎資料!V33</f>
        <v>0</v>
      </c>
      <c r="U34" s="30">
        <f>基礎資料!W33</f>
        <v>0</v>
      </c>
      <c r="V34" s="11">
        <f>基礎資料!X33</f>
        <v>0</v>
      </c>
      <c r="W34" s="11">
        <f>基礎資料!Y33</f>
        <v>0</v>
      </c>
      <c r="X34" s="30">
        <f>基礎資料!Z33</f>
        <v>0</v>
      </c>
      <c r="Y34" s="11">
        <f t="shared" si="1"/>
        <v>0</v>
      </c>
      <c r="Z34" s="11">
        <f t="shared" si="2"/>
        <v>0</v>
      </c>
      <c r="AA34" s="11">
        <f t="shared" si="3"/>
        <v>0</v>
      </c>
    </row>
    <row r="35" spans="1:27" ht="15" customHeight="1">
      <c r="A35" s="1"/>
      <c r="B35" s="45" t="s">
        <v>127</v>
      </c>
      <c r="C35" s="46"/>
      <c r="D35" s="16">
        <f>基礎資料!F34</f>
        <v>86</v>
      </c>
      <c r="E35" s="11">
        <f>基礎資料!G34</f>
        <v>42</v>
      </c>
      <c r="F35" s="30">
        <f>基礎資料!H34</f>
        <v>44</v>
      </c>
      <c r="G35" s="11">
        <f>基礎資料!I34</f>
        <v>63</v>
      </c>
      <c r="H35" s="11">
        <f>基礎資料!J34</f>
        <v>32</v>
      </c>
      <c r="I35" s="30">
        <f>基礎資料!K34</f>
        <v>31</v>
      </c>
      <c r="J35" s="11">
        <f>基礎資料!L34</f>
        <v>0</v>
      </c>
      <c r="K35" s="11">
        <f>基礎資料!M34</f>
        <v>0</v>
      </c>
      <c r="L35" s="30">
        <f>基礎資料!N34</f>
        <v>0</v>
      </c>
      <c r="M35" s="11">
        <f>基礎資料!O34</f>
        <v>23</v>
      </c>
      <c r="N35" s="11">
        <f>基礎資料!P34</f>
        <v>10</v>
      </c>
      <c r="O35" s="30">
        <f>基礎資料!Q34</f>
        <v>13</v>
      </c>
      <c r="P35" s="11">
        <f>基礎資料!R34</f>
        <v>0</v>
      </c>
      <c r="Q35" s="11">
        <f>基礎資料!S34</f>
        <v>0</v>
      </c>
      <c r="R35" s="30">
        <f>基礎資料!T34</f>
        <v>0</v>
      </c>
      <c r="S35" s="11">
        <f>基礎資料!U34</f>
        <v>0</v>
      </c>
      <c r="T35" s="11">
        <f>基礎資料!V34</f>
        <v>0</v>
      </c>
      <c r="U35" s="30">
        <f>基礎資料!W34</f>
        <v>0</v>
      </c>
      <c r="V35" s="11">
        <f>基礎資料!X34</f>
        <v>0</v>
      </c>
      <c r="W35" s="11">
        <f>基礎資料!Y34</f>
        <v>0</v>
      </c>
      <c r="X35" s="30">
        <f>基礎資料!Z34</f>
        <v>0</v>
      </c>
      <c r="Y35" s="11">
        <f t="shared" si="1"/>
        <v>0</v>
      </c>
      <c r="Z35" s="11">
        <f t="shared" si="2"/>
        <v>0</v>
      </c>
      <c r="AA35" s="11">
        <f t="shared" si="3"/>
        <v>0</v>
      </c>
    </row>
    <row r="36" spans="1:27" ht="15" customHeight="1">
      <c r="A36" s="1"/>
      <c r="B36" s="45" t="s">
        <v>86</v>
      </c>
      <c r="C36" s="46"/>
      <c r="D36" s="16">
        <f>基礎資料!F35</f>
        <v>4</v>
      </c>
      <c r="E36" s="11">
        <f>基礎資料!G35</f>
        <v>2</v>
      </c>
      <c r="F36" s="30">
        <f>基礎資料!H35</f>
        <v>2</v>
      </c>
      <c r="G36" s="11">
        <f>基礎資料!I35</f>
        <v>0</v>
      </c>
      <c r="H36" s="11">
        <f>基礎資料!J35</f>
        <v>0</v>
      </c>
      <c r="I36" s="30">
        <f>基礎資料!K35</f>
        <v>0</v>
      </c>
      <c r="J36" s="11">
        <f>基礎資料!L35</f>
        <v>0</v>
      </c>
      <c r="K36" s="11">
        <f>基礎資料!M35</f>
        <v>0</v>
      </c>
      <c r="L36" s="30">
        <f>基礎資料!N35</f>
        <v>0</v>
      </c>
      <c r="M36" s="11">
        <f>基礎資料!O35</f>
        <v>4</v>
      </c>
      <c r="N36" s="11">
        <f>基礎資料!P35</f>
        <v>2</v>
      </c>
      <c r="O36" s="30">
        <f>基礎資料!Q35</f>
        <v>2</v>
      </c>
      <c r="P36" s="11">
        <f>基礎資料!R35</f>
        <v>0</v>
      </c>
      <c r="Q36" s="11">
        <f>基礎資料!S35</f>
        <v>0</v>
      </c>
      <c r="R36" s="30">
        <f>基礎資料!T35</f>
        <v>0</v>
      </c>
      <c r="S36" s="11">
        <f>基礎資料!U35</f>
        <v>0</v>
      </c>
      <c r="T36" s="11">
        <f>基礎資料!V35</f>
        <v>0</v>
      </c>
      <c r="U36" s="30">
        <f>基礎資料!W35</f>
        <v>0</v>
      </c>
      <c r="V36" s="11">
        <f>基礎資料!X35</f>
        <v>0</v>
      </c>
      <c r="W36" s="11">
        <f>基礎資料!Y35</f>
        <v>0</v>
      </c>
      <c r="X36" s="30">
        <f>基礎資料!Z35</f>
        <v>0</v>
      </c>
      <c r="Y36" s="11">
        <f t="shared" si="1"/>
        <v>0</v>
      </c>
      <c r="Z36" s="11">
        <f t="shared" si="2"/>
        <v>0</v>
      </c>
      <c r="AA36" s="11">
        <f t="shared" si="3"/>
        <v>0</v>
      </c>
    </row>
    <row r="37" spans="1:27" ht="15" customHeight="1">
      <c r="A37" s="1"/>
      <c r="B37" s="45" t="s">
        <v>88</v>
      </c>
      <c r="C37" s="46"/>
      <c r="D37" s="16">
        <f>基礎資料!F36</f>
        <v>0</v>
      </c>
      <c r="E37" s="11">
        <f>基礎資料!G36</f>
        <v>0</v>
      </c>
      <c r="F37" s="30">
        <f>基礎資料!H36</f>
        <v>0</v>
      </c>
      <c r="G37" s="11">
        <f>基礎資料!I36</f>
        <v>0</v>
      </c>
      <c r="H37" s="11">
        <f>基礎資料!J36</f>
        <v>0</v>
      </c>
      <c r="I37" s="30">
        <f>基礎資料!K36</f>
        <v>0</v>
      </c>
      <c r="J37" s="11">
        <f>基礎資料!L36</f>
        <v>0</v>
      </c>
      <c r="K37" s="11">
        <f>基礎資料!M36</f>
        <v>0</v>
      </c>
      <c r="L37" s="30">
        <f>基礎資料!N36</f>
        <v>0</v>
      </c>
      <c r="M37" s="11">
        <f>基礎資料!O36</f>
        <v>0</v>
      </c>
      <c r="N37" s="11">
        <f>基礎資料!P36</f>
        <v>0</v>
      </c>
      <c r="O37" s="30">
        <f>基礎資料!Q36</f>
        <v>0</v>
      </c>
      <c r="P37" s="11">
        <f>基礎資料!R36</f>
        <v>0</v>
      </c>
      <c r="Q37" s="11">
        <f>基礎資料!S36</f>
        <v>0</v>
      </c>
      <c r="R37" s="30">
        <f>基礎資料!T36</f>
        <v>0</v>
      </c>
      <c r="S37" s="11">
        <f>基礎資料!U36</f>
        <v>0</v>
      </c>
      <c r="T37" s="11">
        <f>基礎資料!V36</f>
        <v>0</v>
      </c>
      <c r="U37" s="30">
        <f>基礎資料!W36</f>
        <v>0</v>
      </c>
      <c r="V37" s="11">
        <f>基礎資料!X36</f>
        <v>0</v>
      </c>
      <c r="W37" s="11">
        <f>基礎資料!Y36</f>
        <v>0</v>
      </c>
      <c r="X37" s="30">
        <f>基礎資料!Z36</f>
        <v>0</v>
      </c>
      <c r="Y37" s="11">
        <f t="shared" si="1"/>
        <v>0</v>
      </c>
      <c r="Z37" s="11">
        <f t="shared" si="2"/>
        <v>0</v>
      </c>
      <c r="AA37" s="11">
        <f t="shared" si="3"/>
        <v>0</v>
      </c>
    </row>
    <row r="38" spans="1:27" ht="15" customHeight="1">
      <c r="A38" s="7"/>
      <c r="B38" s="45" t="s">
        <v>90</v>
      </c>
      <c r="C38" s="46"/>
      <c r="D38" s="16">
        <f>基礎資料!F37</f>
        <v>2</v>
      </c>
      <c r="E38" s="11">
        <f>基礎資料!G37</f>
        <v>1</v>
      </c>
      <c r="F38" s="30">
        <f>基礎資料!H37</f>
        <v>1</v>
      </c>
      <c r="G38" s="11">
        <f>基礎資料!I37</f>
        <v>2</v>
      </c>
      <c r="H38" s="11">
        <f>基礎資料!J37</f>
        <v>1</v>
      </c>
      <c r="I38" s="30">
        <f>基礎資料!K37</f>
        <v>1</v>
      </c>
      <c r="J38" s="11">
        <f>基礎資料!L37</f>
        <v>0</v>
      </c>
      <c r="K38" s="11">
        <f>基礎資料!M37</f>
        <v>0</v>
      </c>
      <c r="L38" s="30">
        <f>基礎資料!N37</f>
        <v>0</v>
      </c>
      <c r="M38" s="11">
        <f>基礎資料!O37</f>
        <v>0</v>
      </c>
      <c r="N38" s="11">
        <f>基礎資料!P37</f>
        <v>0</v>
      </c>
      <c r="O38" s="30">
        <f>基礎資料!Q37</f>
        <v>0</v>
      </c>
      <c r="P38" s="11">
        <f>基礎資料!R37</f>
        <v>0</v>
      </c>
      <c r="Q38" s="11">
        <f>基礎資料!S37</f>
        <v>0</v>
      </c>
      <c r="R38" s="30">
        <f>基礎資料!T37</f>
        <v>0</v>
      </c>
      <c r="S38" s="11">
        <f>基礎資料!U37</f>
        <v>0</v>
      </c>
      <c r="T38" s="11">
        <f>基礎資料!V37</f>
        <v>0</v>
      </c>
      <c r="U38" s="30">
        <f>基礎資料!W37</f>
        <v>0</v>
      </c>
      <c r="V38" s="11">
        <f>基礎資料!X37</f>
        <v>0</v>
      </c>
      <c r="W38" s="11">
        <f>基礎資料!Y37</f>
        <v>0</v>
      </c>
      <c r="X38" s="30">
        <f>基礎資料!Z37</f>
        <v>0</v>
      </c>
      <c r="Y38" s="11">
        <f t="shared" si="1"/>
        <v>0</v>
      </c>
      <c r="Z38" s="11">
        <f t="shared" si="2"/>
        <v>0</v>
      </c>
      <c r="AA38" s="11">
        <f t="shared" si="3"/>
        <v>0</v>
      </c>
    </row>
    <row r="39" spans="1:27" ht="15" customHeight="1">
      <c r="A39" s="7"/>
      <c r="B39" s="45" t="s">
        <v>128</v>
      </c>
      <c r="C39" s="46"/>
      <c r="D39" s="16">
        <f>基礎資料!F38</f>
        <v>0</v>
      </c>
      <c r="E39" s="11">
        <f>基礎資料!G38</f>
        <v>0</v>
      </c>
      <c r="F39" s="30">
        <f>基礎資料!H38</f>
        <v>0</v>
      </c>
      <c r="G39" s="11">
        <f>基礎資料!I38</f>
        <v>0</v>
      </c>
      <c r="H39" s="11">
        <f>基礎資料!J38</f>
        <v>0</v>
      </c>
      <c r="I39" s="30">
        <f>基礎資料!K38</f>
        <v>0</v>
      </c>
      <c r="J39" s="11">
        <f>基礎資料!L38</f>
        <v>0</v>
      </c>
      <c r="K39" s="11">
        <f>基礎資料!M38</f>
        <v>0</v>
      </c>
      <c r="L39" s="30">
        <f>基礎資料!N38</f>
        <v>0</v>
      </c>
      <c r="M39" s="11">
        <f>基礎資料!O38</f>
        <v>0</v>
      </c>
      <c r="N39" s="11">
        <f>基礎資料!P38</f>
        <v>0</v>
      </c>
      <c r="O39" s="30">
        <f>基礎資料!Q38</f>
        <v>0</v>
      </c>
      <c r="P39" s="11">
        <f>基礎資料!R38</f>
        <v>0</v>
      </c>
      <c r="Q39" s="11">
        <f>基礎資料!S38</f>
        <v>0</v>
      </c>
      <c r="R39" s="30">
        <f>基礎資料!T38</f>
        <v>0</v>
      </c>
      <c r="S39" s="11">
        <f>基礎資料!U38</f>
        <v>0</v>
      </c>
      <c r="T39" s="11">
        <f>基礎資料!V38</f>
        <v>0</v>
      </c>
      <c r="U39" s="30">
        <f>基礎資料!W38</f>
        <v>0</v>
      </c>
      <c r="V39" s="11">
        <f>基礎資料!X38</f>
        <v>0</v>
      </c>
      <c r="W39" s="11">
        <f>基礎資料!Y38</f>
        <v>0</v>
      </c>
      <c r="X39" s="30">
        <f>基礎資料!Z38</f>
        <v>0</v>
      </c>
      <c r="Y39" s="11">
        <f t="shared" si="1"/>
        <v>0</v>
      </c>
      <c r="Z39" s="11">
        <f t="shared" si="2"/>
        <v>0</v>
      </c>
      <c r="AA39" s="11">
        <f t="shared" si="3"/>
        <v>0</v>
      </c>
    </row>
    <row r="40" spans="1:27" ht="15" customHeight="1">
      <c r="A40" s="8"/>
      <c r="B40" s="48" t="s">
        <v>129</v>
      </c>
      <c r="C40" s="49"/>
      <c r="D40" s="27">
        <f>D27-D28-D29-D30-D31-D32-D33-D34-D35-D36-D37-D38-D39</f>
        <v>12</v>
      </c>
      <c r="E40" s="28">
        <f t="shared" ref="E40:T40" si="16">E27-E28-E29-E30-E31-E32-E33-E34-E35-E36-E37-E38-E39</f>
        <v>8</v>
      </c>
      <c r="F40" s="31">
        <f t="shared" si="16"/>
        <v>4</v>
      </c>
      <c r="G40" s="28">
        <f t="shared" si="16"/>
        <v>10</v>
      </c>
      <c r="H40" s="28">
        <f t="shared" si="16"/>
        <v>7</v>
      </c>
      <c r="I40" s="31">
        <f t="shared" si="16"/>
        <v>3</v>
      </c>
      <c r="J40" s="28">
        <f t="shared" si="16"/>
        <v>0</v>
      </c>
      <c r="K40" s="28">
        <f t="shared" si="16"/>
        <v>0</v>
      </c>
      <c r="L40" s="31">
        <f t="shared" si="16"/>
        <v>0</v>
      </c>
      <c r="M40" s="28">
        <f t="shared" si="16"/>
        <v>2</v>
      </c>
      <c r="N40" s="28">
        <f t="shared" si="16"/>
        <v>1</v>
      </c>
      <c r="O40" s="31">
        <f t="shared" si="16"/>
        <v>1</v>
      </c>
      <c r="P40" s="28">
        <f t="shared" si="16"/>
        <v>0</v>
      </c>
      <c r="Q40" s="28">
        <f t="shared" si="16"/>
        <v>0</v>
      </c>
      <c r="R40" s="31">
        <f t="shared" si="16"/>
        <v>0</v>
      </c>
      <c r="S40" s="28">
        <f t="shared" si="16"/>
        <v>0</v>
      </c>
      <c r="T40" s="28">
        <f t="shared" si="16"/>
        <v>0</v>
      </c>
      <c r="U40" s="31">
        <f t="shared" ref="U40" si="17">U27-U28-U29-U30-U31-U32-U33-U34-U35-U36-U37-U38-U39</f>
        <v>0</v>
      </c>
      <c r="V40" s="28">
        <f t="shared" ref="V40" si="18">V27-V28-V29-V30-V31-V32-V33-V34-V35-V36-V37-V38-V39</f>
        <v>0</v>
      </c>
      <c r="W40" s="28">
        <f t="shared" ref="W40" si="19">W27-W28-W29-W30-W31-W32-W33-W34-W35-W36-W37-W38-W39</f>
        <v>0</v>
      </c>
      <c r="X40" s="31">
        <f t="shared" ref="X40" si="20">X27-X28-X29-X30-X31-X32-X33-X34-X35-X36-X37-X38-X39</f>
        <v>0</v>
      </c>
      <c r="Y40" s="28">
        <f t="shared" si="1"/>
        <v>0</v>
      </c>
      <c r="Z40" s="28">
        <f t="shared" si="2"/>
        <v>0</v>
      </c>
      <c r="AA40" s="28">
        <f t="shared" si="3"/>
        <v>0</v>
      </c>
    </row>
    <row r="41" spans="1:27" ht="15" customHeight="1">
      <c r="A41" s="12" t="s">
        <v>130</v>
      </c>
      <c r="B41" s="12"/>
      <c r="C41" s="18"/>
      <c r="D41" s="16">
        <f>基礎資料!F40</f>
        <v>120</v>
      </c>
      <c r="E41" s="11">
        <f>基礎資料!G40</f>
        <v>60</v>
      </c>
      <c r="F41" s="30">
        <f>基礎資料!H40</f>
        <v>60</v>
      </c>
      <c r="G41" s="11">
        <f>基礎資料!I40</f>
        <v>44</v>
      </c>
      <c r="H41" s="11">
        <f>基礎資料!J40</f>
        <v>22</v>
      </c>
      <c r="I41" s="30">
        <f>基礎資料!K40</f>
        <v>22</v>
      </c>
      <c r="J41" s="11">
        <f>基礎資料!L40</f>
        <v>0</v>
      </c>
      <c r="K41" s="11">
        <f>基礎資料!M40</f>
        <v>0</v>
      </c>
      <c r="L41" s="30">
        <f>基礎資料!N40</f>
        <v>0</v>
      </c>
      <c r="M41" s="11">
        <f>基礎資料!O40</f>
        <v>76</v>
      </c>
      <c r="N41" s="11">
        <f>基礎資料!P40</f>
        <v>38</v>
      </c>
      <c r="O41" s="30">
        <f>基礎資料!Q40</f>
        <v>38</v>
      </c>
      <c r="P41" s="11">
        <f>基礎資料!R40</f>
        <v>0</v>
      </c>
      <c r="Q41" s="11">
        <f>基礎資料!S40</f>
        <v>0</v>
      </c>
      <c r="R41" s="30">
        <f>基礎資料!T40</f>
        <v>0</v>
      </c>
      <c r="S41" s="11">
        <f>基礎資料!U40</f>
        <v>0</v>
      </c>
      <c r="T41" s="11">
        <f>基礎資料!V40</f>
        <v>0</v>
      </c>
      <c r="U41" s="30">
        <f>基礎資料!W40</f>
        <v>0</v>
      </c>
      <c r="V41" s="11">
        <f>基礎資料!X40</f>
        <v>0</v>
      </c>
      <c r="W41" s="11">
        <f>基礎資料!Y40</f>
        <v>0</v>
      </c>
      <c r="X41" s="30">
        <f>基礎資料!Z40</f>
        <v>0</v>
      </c>
      <c r="Y41" s="11">
        <f t="shared" si="1"/>
        <v>0</v>
      </c>
      <c r="Z41" s="11">
        <f t="shared" si="2"/>
        <v>0</v>
      </c>
      <c r="AA41" s="11">
        <f t="shared" si="3"/>
        <v>0</v>
      </c>
    </row>
    <row r="42" spans="1:27" ht="15" customHeight="1">
      <c r="A42" s="1"/>
      <c r="B42" s="45" t="s">
        <v>98</v>
      </c>
      <c r="C42" s="46"/>
      <c r="D42" s="16">
        <f>基礎資料!F41</f>
        <v>118</v>
      </c>
      <c r="E42" s="11">
        <f>基礎資料!G41</f>
        <v>59</v>
      </c>
      <c r="F42" s="30">
        <f>基礎資料!H41</f>
        <v>59</v>
      </c>
      <c r="G42" s="11">
        <f>基礎資料!I41</f>
        <v>42</v>
      </c>
      <c r="H42" s="11">
        <f>基礎資料!J41</f>
        <v>21</v>
      </c>
      <c r="I42" s="30">
        <f>基礎資料!K41</f>
        <v>21</v>
      </c>
      <c r="J42" s="11">
        <f>基礎資料!L41</f>
        <v>0</v>
      </c>
      <c r="K42" s="11">
        <f>基礎資料!M41</f>
        <v>0</v>
      </c>
      <c r="L42" s="30">
        <f>基礎資料!N41</f>
        <v>0</v>
      </c>
      <c r="M42" s="11">
        <f>基礎資料!O41</f>
        <v>76</v>
      </c>
      <c r="N42" s="11">
        <f>基礎資料!P41</f>
        <v>38</v>
      </c>
      <c r="O42" s="30">
        <f>基礎資料!Q41</f>
        <v>38</v>
      </c>
      <c r="P42" s="11">
        <f>基礎資料!R41</f>
        <v>0</v>
      </c>
      <c r="Q42" s="11">
        <f>基礎資料!S41</f>
        <v>0</v>
      </c>
      <c r="R42" s="30">
        <f>基礎資料!T41</f>
        <v>0</v>
      </c>
      <c r="S42" s="11">
        <f>基礎資料!U41</f>
        <v>0</v>
      </c>
      <c r="T42" s="11">
        <f>基礎資料!V41</f>
        <v>0</v>
      </c>
      <c r="U42" s="30">
        <f>基礎資料!W41</f>
        <v>0</v>
      </c>
      <c r="V42" s="11">
        <f>基礎資料!X41</f>
        <v>0</v>
      </c>
      <c r="W42" s="11">
        <f>基礎資料!Y41</f>
        <v>0</v>
      </c>
      <c r="X42" s="30">
        <f>基礎資料!Z41</f>
        <v>0</v>
      </c>
      <c r="Y42" s="11">
        <f t="shared" si="1"/>
        <v>0</v>
      </c>
      <c r="Z42" s="11">
        <f t="shared" si="2"/>
        <v>0</v>
      </c>
      <c r="AA42" s="11">
        <f t="shared" si="3"/>
        <v>0</v>
      </c>
    </row>
    <row r="43" spans="1:27" ht="15" customHeight="1">
      <c r="A43" s="1"/>
      <c r="B43" s="45" t="s">
        <v>100</v>
      </c>
      <c r="C43" s="46"/>
      <c r="D43" s="16">
        <f>基礎資料!F42</f>
        <v>2</v>
      </c>
      <c r="E43" s="11">
        <f>基礎資料!G42</f>
        <v>1</v>
      </c>
      <c r="F43" s="30">
        <f>基礎資料!H42</f>
        <v>1</v>
      </c>
      <c r="G43" s="11">
        <f>基礎資料!I42</f>
        <v>2</v>
      </c>
      <c r="H43" s="11">
        <f>基礎資料!J42</f>
        <v>1</v>
      </c>
      <c r="I43" s="30">
        <f>基礎資料!K42</f>
        <v>1</v>
      </c>
      <c r="J43" s="11">
        <f>基礎資料!L42</f>
        <v>0</v>
      </c>
      <c r="K43" s="11">
        <f>基礎資料!M42</f>
        <v>0</v>
      </c>
      <c r="L43" s="30">
        <f>基礎資料!N42</f>
        <v>0</v>
      </c>
      <c r="M43" s="11">
        <f>基礎資料!O42</f>
        <v>0</v>
      </c>
      <c r="N43" s="11">
        <f>基礎資料!P42</f>
        <v>0</v>
      </c>
      <c r="O43" s="30">
        <f>基礎資料!Q42</f>
        <v>0</v>
      </c>
      <c r="P43" s="11">
        <f>基礎資料!R42</f>
        <v>0</v>
      </c>
      <c r="Q43" s="11">
        <f>基礎資料!S42</f>
        <v>0</v>
      </c>
      <c r="R43" s="30">
        <f>基礎資料!T42</f>
        <v>0</v>
      </c>
      <c r="S43" s="11">
        <f>基礎資料!U42</f>
        <v>0</v>
      </c>
      <c r="T43" s="11">
        <f>基礎資料!V42</f>
        <v>0</v>
      </c>
      <c r="U43" s="30">
        <f>基礎資料!W42</f>
        <v>0</v>
      </c>
      <c r="V43" s="11">
        <f>基礎資料!X42</f>
        <v>0</v>
      </c>
      <c r="W43" s="11">
        <f>基礎資料!Y42</f>
        <v>0</v>
      </c>
      <c r="X43" s="30">
        <f>基礎資料!Z42</f>
        <v>0</v>
      </c>
      <c r="Y43" s="11">
        <f t="shared" si="1"/>
        <v>0</v>
      </c>
      <c r="Z43" s="11">
        <f t="shared" si="2"/>
        <v>0</v>
      </c>
      <c r="AA43" s="11">
        <f t="shared" si="3"/>
        <v>0</v>
      </c>
    </row>
    <row r="44" spans="1:27" ht="15" customHeight="1">
      <c r="A44" s="9"/>
      <c r="B44" s="48" t="s">
        <v>117</v>
      </c>
      <c r="C44" s="49"/>
      <c r="D44" s="27">
        <f>D41-D42-D43</f>
        <v>0</v>
      </c>
      <c r="E44" s="28">
        <f t="shared" ref="E44:T44" si="21">E41-E42-E43</f>
        <v>0</v>
      </c>
      <c r="F44" s="31">
        <f t="shared" si="21"/>
        <v>0</v>
      </c>
      <c r="G44" s="28">
        <f t="shared" si="21"/>
        <v>0</v>
      </c>
      <c r="H44" s="28">
        <f t="shared" si="21"/>
        <v>0</v>
      </c>
      <c r="I44" s="31">
        <f t="shared" si="21"/>
        <v>0</v>
      </c>
      <c r="J44" s="28">
        <f t="shared" si="21"/>
        <v>0</v>
      </c>
      <c r="K44" s="28">
        <f t="shared" si="21"/>
        <v>0</v>
      </c>
      <c r="L44" s="31">
        <f t="shared" si="21"/>
        <v>0</v>
      </c>
      <c r="M44" s="28">
        <f t="shared" si="21"/>
        <v>0</v>
      </c>
      <c r="N44" s="28">
        <f t="shared" si="21"/>
        <v>0</v>
      </c>
      <c r="O44" s="31">
        <f t="shared" si="21"/>
        <v>0</v>
      </c>
      <c r="P44" s="28">
        <f t="shared" si="21"/>
        <v>0</v>
      </c>
      <c r="Q44" s="28">
        <f t="shared" si="21"/>
        <v>0</v>
      </c>
      <c r="R44" s="31">
        <f t="shared" si="21"/>
        <v>0</v>
      </c>
      <c r="S44" s="28">
        <f t="shared" si="21"/>
        <v>0</v>
      </c>
      <c r="T44" s="28">
        <f t="shared" si="21"/>
        <v>0</v>
      </c>
      <c r="U44" s="31">
        <f t="shared" ref="U44" si="22">U41-U42-U43</f>
        <v>0</v>
      </c>
      <c r="V44" s="28">
        <f t="shared" ref="V44" si="23">V41-V42-V43</f>
        <v>0</v>
      </c>
      <c r="W44" s="28">
        <f t="shared" ref="W44" si="24">W41-W42-W43</f>
        <v>0</v>
      </c>
      <c r="X44" s="31">
        <f t="shared" ref="X44" si="25">X41-X42-X43</f>
        <v>0</v>
      </c>
      <c r="Y44" s="28">
        <f t="shared" si="1"/>
        <v>0</v>
      </c>
      <c r="Z44" s="28">
        <f t="shared" si="2"/>
        <v>0</v>
      </c>
      <c r="AA44" s="28">
        <f t="shared" si="3"/>
        <v>0</v>
      </c>
    </row>
    <row r="45" spans="1:27" ht="15" customHeight="1">
      <c r="A45" s="12" t="s">
        <v>131</v>
      </c>
      <c r="B45" s="12"/>
      <c r="C45" s="18"/>
      <c r="D45" s="16">
        <f>基礎資料!F44</f>
        <v>1</v>
      </c>
      <c r="E45" s="11">
        <f>基礎資料!G44</f>
        <v>0</v>
      </c>
      <c r="F45" s="30">
        <f>基礎資料!H44</f>
        <v>1</v>
      </c>
      <c r="G45" s="11">
        <f>基礎資料!I44</f>
        <v>1</v>
      </c>
      <c r="H45" s="11">
        <f>基礎資料!J44</f>
        <v>0</v>
      </c>
      <c r="I45" s="30">
        <f>基礎資料!K44</f>
        <v>1</v>
      </c>
      <c r="J45" s="11">
        <f>基礎資料!L44</f>
        <v>0</v>
      </c>
      <c r="K45" s="11">
        <f>基礎資料!M44</f>
        <v>0</v>
      </c>
      <c r="L45" s="30">
        <f>基礎資料!N44</f>
        <v>0</v>
      </c>
      <c r="M45" s="11">
        <f>基礎資料!O44</f>
        <v>0</v>
      </c>
      <c r="N45" s="11">
        <f>基礎資料!P44</f>
        <v>0</v>
      </c>
      <c r="O45" s="30">
        <f>基礎資料!Q44</f>
        <v>0</v>
      </c>
      <c r="P45" s="11">
        <f>基礎資料!R44</f>
        <v>0</v>
      </c>
      <c r="Q45" s="11">
        <f>基礎資料!S44</f>
        <v>0</v>
      </c>
      <c r="R45" s="30">
        <f>基礎資料!T44</f>
        <v>0</v>
      </c>
      <c r="S45" s="11">
        <f>基礎資料!U44</f>
        <v>0</v>
      </c>
      <c r="T45" s="11">
        <f>基礎資料!V44</f>
        <v>0</v>
      </c>
      <c r="U45" s="30">
        <f>基礎資料!W44</f>
        <v>0</v>
      </c>
      <c r="V45" s="11">
        <f>基礎資料!X44</f>
        <v>0</v>
      </c>
      <c r="W45" s="11">
        <f>基礎資料!Y44</f>
        <v>0</v>
      </c>
      <c r="X45" s="30">
        <f>基礎資料!Z44</f>
        <v>0</v>
      </c>
      <c r="Y45" s="11">
        <f t="shared" si="1"/>
        <v>0</v>
      </c>
      <c r="Z45" s="11">
        <f t="shared" si="2"/>
        <v>0</v>
      </c>
      <c r="AA45" s="11">
        <f t="shared" si="3"/>
        <v>0</v>
      </c>
    </row>
    <row r="46" spans="1:27" ht="15" customHeight="1">
      <c r="A46" s="1"/>
      <c r="B46" s="45" t="s">
        <v>106</v>
      </c>
      <c r="C46" s="46"/>
      <c r="D46" s="16">
        <f>基礎資料!F45</f>
        <v>1</v>
      </c>
      <c r="E46" s="11">
        <f>基礎資料!G45</f>
        <v>0</v>
      </c>
      <c r="F46" s="30">
        <f>基礎資料!H45</f>
        <v>1</v>
      </c>
      <c r="G46" s="11">
        <f>基礎資料!I45</f>
        <v>1</v>
      </c>
      <c r="H46" s="11">
        <f>基礎資料!J45</f>
        <v>0</v>
      </c>
      <c r="I46" s="30">
        <f>基礎資料!K45</f>
        <v>1</v>
      </c>
      <c r="J46" s="11">
        <f>基礎資料!L45</f>
        <v>0</v>
      </c>
      <c r="K46" s="11">
        <f>基礎資料!M45</f>
        <v>0</v>
      </c>
      <c r="L46" s="30">
        <f>基礎資料!N45</f>
        <v>0</v>
      </c>
      <c r="M46" s="11">
        <f>基礎資料!O45</f>
        <v>0</v>
      </c>
      <c r="N46" s="11">
        <f>基礎資料!P45</f>
        <v>0</v>
      </c>
      <c r="O46" s="30">
        <f>基礎資料!Q45</f>
        <v>0</v>
      </c>
      <c r="P46" s="11">
        <f>基礎資料!R45</f>
        <v>0</v>
      </c>
      <c r="Q46" s="11">
        <f>基礎資料!S45</f>
        <v>0</v>
      </c>
      <c r="R46" s="30">
        <f>基礎資料!T45</f>
        <v>0</v>
      </c>
      <c r="S46" s="11">
        <f>基礎資料!U45</f>
        <v>0</v>
      </c>
      <c r="T46" s="11">
        <f>基礎資料!V45</f>
        <v>0</v>
      </c>
      <c r="U46" s="30">
        <f>基礎資料!W45</f>
        <v>0</v>
      </c>
      <c r="V46" s="11">
        <f>基礎資料!X45</f>
        <v>0</v>
      </c>
      <c r="W46" s="11">
        <f>基礎資料!Y45</f>
        <v>0</v>
      </c>
      <c r="X46" s="30">
        <f>基礎資料!Z45</f>
        <v>0</v>
      </c>
      <c r="Y46" s="11">
        <f t="shared" si="1"/>
        <v>0</v>
      </c>
      <c r="Z46" s="11">
        <f t="shared" si="2"/>
        <v>0</v>
      </c>
      <c r="AA46" s="11">
        <f t="shared" si="3"/>
        <v>0</v>
      </c>
    </row>
    <row r="47" spans="1:27" ht="15" customHeight="1">
      <c r="A47" s="9"/>
      <c r="B47" s="48" t="s">
        <v>132</v>
      </c>
      <c r="C47" s="49"/>
      <c r="D47" s="27">
        <f>D45-D46</f>
        <v>0</v>
      </c>
      <c r="E47" s="28">
        <f t="shared" ref="E47:T47" si="26">E45-E46</f>
        <v>0</v>
      </c>
      <c r="F47" s="31">
        <f t="shared" si="26"/>
        <v>0</v>
      </c>
      <c r="G47" s="28">
        <f t="shared" si="26"/>
        <v>0</v>
      </c>
      <c r="H47" s="28">
        <f t="shared" si="26"/>
        <v>0</v>
      </c>
      <c r="I47" s="31">
        <f t="shared" si="26"/>
        <v>0</v>
      </c>
      <c r="J47" s="28">
        <f t="shared" si="26"/>
        <v>0</v>
      </c>
      <c r="K47" s="28">
        <f t="shared" si="26"/>
        <v>0</v>
      </c>
      <c r="L47" s="31">
        <f t="shared" si="26"/>
        <v>0</v>
      </c>
      <c r="M47" s="28">
        <f t="shared" si="26"/>
        <v>0</v>
      </c>
      <c r="N47" s="28">
        <f t="shared" si="26"/>
        <v>0</v>
      </c>
      <c r="O47" s="31">
        <f t="shared" si="26"/>
        <v>0</v>
      </c>
      <c r="P47" s="28">
        <f t="shared" si="26"/>
        <v>0</v>
      </c>
      <c r="Q47" s="28">
        <f t="shared" si="26"/>
        <v>0</v>
      </c>
      <c r="R47" s="31">
        <f t="shared" si="26"/>
        <v>0</v>
      </c>
      <c r="S47" s="28">
        <f t="shared" si="26"/>
        <v>0</v>
      </c>
      <c r="T47" s="28">
        <f t="shared" si="26"/>
        <v>0</v>
      </c>
      <c r="U47" s="31">
        <f t="shared" ref="U47" si="27">U45-U46</f>
        <v>0</v>
      </c>
      <c r="V47" s="28">
        <f t="shared" ref="V47" si="28">V45-V46</f>
        <v>0</v>
      </c>
      <c r="W47" s="28">
        <f t="shared" ref="W47" si="29">W45-W46</f>
        <v>0</v>
      </c>
      <c r="X47" s="31">
        <f t="shared" ref="X47" si="30">X45-X46</f>
        <v>0</v>
      </c>
      <c r="Y47" s="11">
        <f t="shared" si="1"/>
        <v>0</v>
      </c>
      <c r="Z47" s="11">
        <f t="shared" si="2"/>
        <v>0</v>
      </c>
      <c r="AA47" s="11">
        <f t="shared" si="3"/>
        <v>0</v>
      </c>
    </row>
    <row r="48" spans="1:27" ht="15" customHeight="1">
      <c r="A48" s="21" t="s">
        <v>112</v>
      </c>
      <c r="B48" s="22"/>
      <c r="C48" s="23"/>
      <c r="D48" s="27">
        <f>基礎資料!F47</f>
        <v>0</v>
      </c>
      <c r="E48" s="28">
        <f>基礎資料!G47</f>
        <v>0</v>
      </c>
      <c r="F48" s="31">
        <f>基礎資料!H47</f>
        <v>0</v>
      </c>
      <c r="G48" s="28">
        <f>基礎資料!I47</f>
        <v>0</v>
      </c>
      <c r="H48" s="28">
        <f>基礎資料!J47</f>
        <v>0</v>
      </c>
      <c r="I48" s="31">
        <f>基礎資料!K47</f>
        <v>0</v>
      </c>
      <c r="J48" s="28">
        <f>基礎資料!L47</f>
        <v>0</v>
      </c>
      <c r="K48" s="28">
        <f>基礎資料!M47</f>
        <v>0</v>
      </c>
      <c r="L48" s="31">
        <f>基礎資料!N47</f>
        <v>0</v>
      </c>
      <c r="M48" s="28">
        <f>基礎資料!O47</f>
        <v>0</v>
      </c>
      <c r="N48" s="28">
        <f>基礎資料!P47</f>
        <v>0</v>
      </c>
      <c r="O48" s="31">
        <f>基礎資料!Q47</f>
        <v>0</v>
      </c>
      <c r="P48" s="28">
        <f>基礎資料!R47</f>
        <v>0</v>
      </c>
      <c r="Q48" s="28">
        <f>基礎資料!S47</f>
        <v>0</v>
      </c>
      <c r="R48" s="31">
        <f>基礎資料!T47</f>
        <v>0</v>
      </c>
      <c r="S48" s="28">
        <f>基礎資料!U47</f>
        <v>0</v>
      </c>
      <c r="T48" s="28">
        <f>基礎資料!V47</f>
        <v>0</v>
      </c>
      <c r="U48" s="31">
        <f>基礎資料!W47</f>
        <v>0</v>
      </c>
      <c r="V48" s="28">
        <f>基礎資料!X47</f>
        <v>0</v>
      </c>
      <c r="W48" s="28">
        <f>基礎資料!Y47</f>
        <v>0</v>
      </c>
      <c r="X48" s="31">
        <f>基礎資料!Z47</f>
        <v>0</v>
      </c>
      <c r="Y48" s="32">
        <f t="shared" si="1"/>
        <v>0</v>
      </c>
      <c r="Z48" s="33">
        <f t="shared" si="2"/>
        <v>0</v>
      </c>
      <c r="AA48" s="33">
        <f t="shared" si="3"/>
        <v>0</v>
      </c>
    </row>
    <row r="49" spans="1:27" ht="15" customHeight="1">
      <c r="A49" s="24" t="s">
        <v>114</v>
      </c>
      <c r="B49" s="8"/>
      <c r="C49" s="25"/>
      <c r="D49" s="27">
        <f>基礎資料!F48</f>
        <v>1481</v>
      </c>
      <c r="E49" s="28">
        <f>基礎資料!G48</f>
        <v>651</v>
      </c>
      <c r="F49" s="31">
        <f>基礎資料!H48</f>
        <v>830</v>
      </c>
      <c r="G49" s="28">
        <f>基礎資料!I48</f>
        <v>877</v>
      </c>
      <c r="H49" s="28">
        <f>基礎資料!J48</f>
        <v>375</v>
      </c>
      <c r="I49" s="31">
        <f>基礎資料!K48</f>
        <v>502</v>
      </c>
      <c r="J49" s="28">
        <f>基礎資料!L48</f>
        <v>0</v>
      </c>
      <c r="K49" s="28">
        <f>基礎資料!M48</f>
        <v>0</v>
      </c>
      <c r="L49" s="31">
        <f>基礎資料!N48</f>
        <v>0</v>
      </c>
      <c r="M49" s="28">
        <f>基礎資料!O48</f>
        <v>604</v>
      </c>
      <c r="N49" s="28">
        <f>基礎資料!P48</f>
        <v>276</v>
      </c>
      <c r="O49" s="31">
        <f>基礎資料!Q48</f>
        <v>328</v>
      </c>
      <c r="P49" s="28">
        <f>基礎資料!R48</f>
        <v>0</v>
      </c>
      <c r="Q49" s="28">
        <f>基礎資料!S48</f>
        <v>0</v>
      </c>
      <c r="R49" s="31">
        <f>基礎資料!T48</f>
        <v>0</v>
      </c>
      <c r="S49" s="28">
        <f>基礎資料!U48</f>
        <v>0</v>
      </c>
      <c r="T49" s="28">
        <f>基礎資料!V48</f>
        <v>0</v>
      </c>
      <c r="U49" s="31">
        <f>基礎資料!W48</f>
        <v>0</v>
      </c>
      <c r="V49" s="28">
        <f>基礎資料!X48</f>
        <v>0</v>
      </c>
      <c r="W49" s="28">
        <f>基礎資料!Y48</f>
        <v>0</v>
      </c>
      <c r="X49" s="31">
        <f>基礎資料!Z48</f>
        <v>0</v>
      </c>
      <c r="Y49" s="28">
        <f t="shared" si="1"/>
        <v>0</v>
      </c>
      <c r="Z49" s="28">
        <f t="shared" si="2"/>
        <v>0</v>
      </c>
      <c r="AA49" s="28">
        <f t="shared" si="3"/>
        <v>0</v>
      </c>
    </row>
  </sheetData>
  <mergeCells count="41">
    <mergeCell ref="B46:C46"/>
    <mergeCell ref="B47:C47"/>
    <mergeCell ref="B38:C38"/>
    <mergeCell ref="B39:C39"/>
    <mergeCell ref="B40:C40"/>
    <mergeCell ref="B42:C42"/>
    <mergeCell ref="B43:C43"/>
    <mergeCell ref="B34:C34"/>
    <mergeCell ref="B35:C35"/>
    <mergeCell ref="B36:C36"/>
    <mergeCell ref="B37:C37"/>
    <mergeCell ref="B44:C44"/>
    <mergeCell ref="B29:C29"/>
    <mergeCell ref="B30:C30"/>
    <mergeCell ref="B31:C31"/>
    <mergeCell ref="B32:C32"/>
    <mergeCell ref="B33:C33"/>
    <mergeCell ref="B23:C23"/>
    <mergeCell ref="B24:C24"/>
    <mergeCell ref="B25:C25"/>
    <mergeCell ref="B26:C26"/>
    <mergeCell ref="B28:C28"/>
    <mergeCell ref="B9:C9"/>
    <mergeCell ref="B10:C10"/>
    <mergeCell ref="B19:C19"/>
    <mergeCell ref="B21:C21"/>
    <mergeCell ref="B22:C22"/>
    <mergeCell ref="B5:C5"/>
    <mergeCell ref="B6:C6"/>
    <mergeCell ref="B7:C7"/>
    <mergeCell ref="D2:F2"/>
    <mergeCell ref="B8:C8"/>
    <mergeCell ref="Y2:AA2"/>
    <mergeCell ref="A1:AA1"/>
    <mergeCell ref="V2:X2"/>
    <mergeCell ref="G2:I2"/>
    <mergeCell ref="J2:L2"/>
    <mergeCell ref="M2:O2"/>
    <mergeCell ref="P2:R2"/>
    <mergeCell ref="S2:U2"/>
    <mergeCell ref="A2:C3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7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基礎資料</vt:lpstr>
      <vt:lpstr>工作表2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ting</dc:creator>
  <cp:lastModifiedBy>　　</cp:lastModifiedBy>
  <cp:lastPrinted>2017-04-11T05:43:57Z</cp:lastPrinted>
  <dcterms:created xsi:type="dcterms:W3CDTF">2016-08-04T01:02:40Z</dcterms:created>
  <dcterms:modified xsi:type="dcterms:W3CDTF">2017-04-11T06:32:44Z</dcterms:modified>
</cp:coreProperties>
</file>