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D:\Project\TST\tst\data\backend-cruise-visitor\src\main\resources\"/>
    </mc:Choice>
  </mc:AlternateContent>
  <bookViews>
    <workbookView windowHeight="15840" windowWidth="29040" xWindow="-120" yWindow="-120"/>
  </bookViews>
  <sheets>
    <sheet name="郵輪來臺按入境港口及性別" r:id="rId1" sheetId="1"/>
  </sheets>
  <calcPr calcId="162913"/>
</workbook>
</file>

<file path=xl/calcChain.xml><?xml version="1.0" encoding="utf-8"?>
<calcChain xmlns="http://schemas.openxmlformats.org/spreadsheetml/2006/main">
  <c i="1" l="1" r="J45"/>
  <c i="1" r="M45"/>
  <c i="1" r="P45"/>
  <c i="1" r="S45"/>
  <c i="1" r="V45"/>
  <c i="1" r="Y45"/>
  <c i="1" r="J46"/>
  <c i="1" r="M46"/>
  <c i="1" r="P46"/>
  <c i="1" r="S46"/>
  <c i="1" r="V46"/>
  <c i="1" r="Y46"/>
  <c i="1" r="K47"/>
  <c i="1" r="J47" s="1"/>
  <c i="1" r="L47"/>
  <c i="1" r="N47"/>
  <c i="1" r="M47" s="1"/>
  <c i="1" r="O47"/>
  <c i="1" r="Q47"/>
  <c i="1" r="P47" s="1"/>
  <c i="1" r="R47"/>
  <c i="1" r="T47"/>
  <c i="1" r="S47" s="1"/>
  <c i="1" r="U47"/>
  <c i="1" r="W47"/>
  <c i="1" r="V47" s="1"/>
  <c i="1" r="X47"/>
  <c i="1" r="Z47"/>
  <c i="1" r="Y47" s="1"/>
  <c i="1" r="AA47"/>
  <c i="1" r="I47"/>
  <c i="1" r="H47"/>
  <c i="1" r="G47" s="1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K44"/>
  <c i="1" r="J44" s="1"/>
  <c i="1" r="L44"/>
  <c i="1" r="N44"/>
  <c i="1" r="M44" s="1"/>
  <c i="1" r="O44"/>
  <c i="1" r="Q44"/>
  <c i="1" r="P44" s="1"/>
  <c i="1" r="R44"/>
  <c i="1" r="T44"/>
  <c i="1" r="S44" s="1"/>
  <c i="1" r="U44"/>
  <c i="1" r="W44"/>
  <c i="1" r="V44" s="1"/>
  <c i="1" r="X44"/>
  <c i="1" r="Z44"/>
  <c i="1" r="Y44" s="1"/>
  <c i="1" r="AA44"/>
  <c i="1" r="I44"/>
  <c i="1" r="H44"/>
  <c i="1" r="G44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K26"/>
  <c i="1" r="J26" s="1"/>
  <c i="1" r="L26"/>
  <c i="1" r="N26"/>
  <c i="1" r="M26" s="1"/>
  <c i="1" r="O26"/>
  <c i="1" r="Q26"/>
  <c i="1" r="P26" s="1"/>
  <c i="1" r="R26"/>
  <c i="1" r="T26"/>
  <c i="1" r="S26" s="1"/>
  <c i="1" r="U26"/>
  <c i="1" r="W26"/>
  <c i="1" r="V26" s="1"/>
  <c i="1" r="X26"/>
  <c i="1" r="Z26"/>
  <c i="1" r="Y26" s="1"/>
  <c i="1" r="AA26"/>
  <c i="1" r="G26"/>
  <c i="1" r="H26"/>
  <c i="1" r="I26"/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8"/>
  <c i="1" r="M48"/>
  <c i="1" r="P48"/>
  <c i="1" r="S48"/>
  <c i="1" r="V48"/>
  <c i="1" r="Y48"/>
  <c i="1" r="K49"/>
  <c i="1" r="L49"/>
  <c i="1" r="N49"/>
  <c i="1" r="O49"/>
  <c i="1" r="M49" s="1"/>
  <c i="1" r="Q49"/>
  <c i="1" r="R49"/>
  <c i="1" r="T49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P49"/>
  <c i="1" r="J49"/>
  <c i="1" r="S49"/>
  <c i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<sst xmlns="http://schemas.openxmlformats.org/spreadsheetml/2006/main" count="129" uniqueCount="62">
  <si>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</si>
  <si>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</si>
  <si>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</si>
  <si>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</si>
  <si>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</si>
  <si>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</si>
  <si>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</si>
  <si>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</si>
  <si>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</si>
  <si>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</si>
  <si>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</si>
  <si>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</si>
  <si>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</si>
  <si>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</si>
  <si>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</si>
  <si>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</si>
  <si>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</si>
  <si>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</si>
  <si>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</si>
  <si>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</si>
  <si>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</si>
  <si>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</si>
  <si>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</si>
  <si>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</si>
  <si>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</si>
  <si>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</si>
  <si>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</si>
  <si>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</si>
  <si>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</si>
  <si>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</si>
  <si>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</si>
  <si>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</si>
  <si>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</si>
  <si>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</si>
  <si>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</si>
  <si>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</si>
  <si>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</si>
  <si>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</si>
  <si>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</si>
  <si>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</si>
  <si>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</si>
  <si>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</si>
  <si>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</si>
  <si>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</si>
  <si>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</si>
  <si>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</si>
  <si>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</si>
  <si>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</si>
  <si>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</si>
  <si>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</si>
  <si>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</si>
  <si>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</si>
  <si>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</si>
  <si>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</si>
  <si>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</si>
  <si>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</si>
  <si>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</si>
  <si>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</si>
  <si>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</si>
  <si>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</si>
  <si>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109年2月搭乘郵輪來臺旅客人數－按入境港口及性別分
Visitor Arrivals by Cruise/Residence/Port of Entry/Gender,
February,2020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</si>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</sst>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Font="1" borderId="0" fillId="0" fontId="10" numFmtId="0" xfId="0"/>
    <xf applyBorder="1" applyFill="1"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4" t="s">
        <v>60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5"/>
      <c r="X1" s="45"/>
      <c r="Y1" s="45"/>
      <c r="Z1" s="45"/>
      <c r="AA1" s="45"/>
    </row>
    <row customHeight="1" ht="43.5" r="2" spans="1:28" x14ac:dyDescent="0.25">
      <c r="A2" s="46" t="s">
        <v>31</v>
      </c>
      <c r="B2" s="47"/>
      <c r="C2" s="47"/>
      <c r="D2" s="50" t="s">
        <v>32</v>
      </c>
      <c r="E2" s="50"/>
      <c r="F2" s="50"/>
      <c r="G2" s="51" t="s">
        <v>33</v>
      </c>
      <c r="H2" s="52"/>
      <c r="I2" s="52"/>
      <c r="J2" s="51" t="s">
        <v>34</v>
      </c>
      <c r="K2" s="52"/>
      <c r="L2" s="52"/>
      <c r="M2" s="51" t="s">
        <v>35</v>
      </c>
      <c r="N2" s="52"/>
      <c r="O2" s="52"/>
      <c r="P2" s="51" t="s">
        <v>36</v>
      </c>
      <c r="Q2" s="52"/>
      <c r="R2" s="52"/>
      <c r="S2" s="51" t="s">
        <v>37</v>
      </c>
      <c r="T2" s="52"/>
      <c r="U2" s="52"/>
      <c r="V2" s="51" t="s">
        <v>38</v>
      </c>
      <c r="W2" s="52"/>
      <c r="X2" s="53"/>
      <c r="Y2" s="51" t="s">
        <v>0</v>
      </c>
      <c r="Z2" s="52"/>
      <c r="AA2" s="52"/>
    </row>
    <row customFormat="1" ht="31.5" r="3" s="20" spans="1:28" x14ac:dyDescent="0.25">
      <c r="A3" s="48"/>
      <c r="B3" s="49"/>
      <c r="C3" s="49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1903.0</v>
      </c>
      <c r="E4" s="24" t="n">
        <f>H4+K4+N4+Q4+T4+W4+Z4</f>
        <v>819.0</v>
      </c>
      <c r="F4" s="24" t="n">
        <f>I4+L4+O4+R4+U4+X4+AA4</f>
        <v>1084.0</v>
      </c>
      <c r="G4" s="25" t="n">
        <f>H4+I4</f>
        <v>1853.0</v>
      </c>
      <c r="H4" s="26" t="n">
        <v>797.0</v>
      </c>
      <c r="I4" s="27" t="n">
        <v>1056.0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50.0</v>
      </c>
      <c r="N4" s="26" t="n">
        <v>22.0</v>
      </c>
      <c r="O4" s="27" t="n">
        <v>28.0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1760.0</v>
      </c>
      <c r="E5" s="24" t="n">
        <f ref="E5:E49" si="7" t="shared">H5+K5+N5+Q5+T5+W5+Z5</f>
        <v>714.0</v>
      </c>
      <c r="F5" s="29" t="n">
        <f ref="F5:F49" si="8" t="shared">I5+L5+O5+R5+U5+X5+AA5</f>
        <v>1046.0</v>
      </c>
      <c r="G5" s="30" t="n">
        <f ref="G5:G17" si="9" t="shared">H5+I5</f>
        <v>1729.0</v>
      </c>
      <c r="H5" s="29" t="n">
        <v>702.0</v>
      </c>
      <c r="I5" s="31" t="n">
        <v>1027.0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31.0</v>
      </c>
      <c r="N5" s="29" t="n">
        <v>12.0</v>
      </c>
      <c r="O5" s="31" t="n">
        <v>19.0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2" t="s">
        <v>1</v>
      </c>
      <c r="C6" s="43"/>
      <c r="D6" s="23" t="n">
        <f si="6" t="shared"/>
        <v>5.0</v>
      </c>
      <c r="E6" s="24" t="n">
        <f si="7" t="shared"/>
        <v>0.0</v>
      </c>
      <c r="F6" s="29" t="n">
        <f si="8" t="shared"/>
        <v>5.0</v>
      </c>
      <c r="G6" s="30" t="n">
        <f si="9" t="shared"/>
        <v>5.0</v>
      </c>
      <c r="H6" s="29" t="n">
        <v>0.0</v>
      </c>
      <c r="I6" s="31" t="n">
        <v>5.0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2" t="s">
        <v>2</v>
      </c>
      <c r="C7" s="43"/>
      <c r="D7" s="23" t="n">
        <f si="6" t="shared"/>
        <v>6.0</v>
      </c>
      <c r="E7" s="24" t="n">
        <f si="7" t="shared"/>
        <v>3.0</v>
      </c>
      <c r="F7" s="29" t="n">
        <f si="8" t="shared"/>
        <v>3.0</v>
      </c>
      <c r="G7" s="30" t="n">
        <f si="9" t="shared"/>
        <v>2.0</v>
      </c>
      <c r="H7" s="29" t="n">
        <v>1.0</v>
      </c>
      <c r="I7" s="31" t="n">
        <v>1.0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4.0</v>
      </c>
      <c r="N7" s="29" t="n">
        <v>2.0</v>
      </c>
      <c r="O7" s="31" t="n">
        <v>2.0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2" t="s">
        <v>44</v>
      </c>
      <c r="C8" s="43"/>
      <c r="D8" s="23" t="n">
        <f si="6" t="shared"/>
        <v>1.0</v>
      </c>
      <c r="E8" s="24" t="n">
        <f si="7" t="shared"/>
        <v>1.0</v>
      </c>
      <c r="F8" s="29" t="n">
        <f si="8" t="shared"/>
        <v>0.0</v>
      </c>
      <c r="G8" s="30" t="n">
        <f si="9" t="shared"/>
        <v>1.0</v>
      </c>
      <c r="H8" s="29" t="n">
        <v>1.0</v>
      </c>
      <c r="I8" s="31" t="n">
        <v>0.0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0.0</v>
      </c>
      <c r="N8" s="29" t="n">
        <v>0.0</v>
      </c>
      <c r="O8" s="31" t="n">
        <v>0.0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2" t="s">
        <v>3</v>
      </c>
      <c r="C9" s="43"/>
      <c r="D9" s="23" t="n">
        <f si="6" t="shared"/>
        <v>1.0</v>
      </c>
      <c r="E9" s="24" t="n">
        <f si="7" t="shared"/>
        <v>0.0</v>
      </c>
      <c r="F9" s="29" t="n">
        <f si="8" t="shared"/>
        <v>1.0</v>
      </c>
      <c r="G9" s="30" t="n">
        <f si="9" t="shared"/>
        <v>0.0</v>
      </c>
      <c r="H9" s="29" t="n">
        <v>0.0</v>
      </c>
      <c r="I9" s="31" t="n">
        <v>0.0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1.0</v>
      </c>
      <c r="N9" s="29" t="n">
        <v>0.0</v>
      </c>
      <c r="O9" s="31" t="n">
        <v>1.0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2" t="s">
        <v>4</v>
      </c>
      <c r="C10" s="43"/>
      <c r="D10" s="23" t="n">
        <f si="6" t="shared"/>
        <v>4.0</v>
      </c>
      <c r="E10" s="24" t="n">
        <f si="7" t="shared"/>
        <v>3.0</v>
      </c>
      <c r="F10" s="29" t="n">
        <f si="8" t="shared"/>
        <v>1.0</v>
      </c>
      <c r="G10" s="30" t="n">
        <f si="9" t="shared"/>
        <v>1.0</v>
      </c>
      <c r="H10" s="29" t="n">
        <v>1.0</v>
      </c>
      <c r="I10" s="31" t="n">
        <v>0.0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3.0</v>
      </c>
      <c r="N10" s="29" t="n">
        <v>2.0</v>
      </c>
      <c r="O10" s="31" t="n">
        <v>1.0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73.0</v>
      </c>
      <c r="E11" s="24" t="n">
        <f si="7" t="shared"/>
        <v>45.0</v>
      </c>
      <c r="F11" s="29" t="n">
        <f si="8" t="shared"/>
        <v>28.0</v>
      </c>
      <c r="G11" s="30" t="n">
        <f si="9" t="shared"/>
        <v>62.0</v>
      </c>
      <c r="H11" s="29" t="n">
        <v>39.0</v>
      </c>
      <c r="I11" s="31" t="n">
        <v>23.0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11.0</v>
      </c>
      <c r="N11" s="29" t="n">
        <v>6.0</v>
      </c>
      <c r="O11" s="31" t="n">
        <v>5.0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9.0</v>
      </c>
      <c r="E12" s="24" t="n">
        <f si="7" t="shared"/>
        <v>7.0</v>
      </c>
      <c r="F12" s="29" t="n">
        <f si="8" t="shared"/>
        <v>2.0</v>
      </c>
      <c r="G12" s="30" t="n">
        <f si="9" t="shared"/>
        <v>9.0</v>
      </c>
      <c r="H12" s="29" t="n">
        <v>7.0</v>
      </c>
      <c r="I12" s="31" t="n">
        <v>2.0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0.0</v>
      </c>
      <c r="N12" s="29" t="n">
        <v>0.0</v>
      </c>
      <c r="O12" s="31" t="n">
        <v>0.0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6.0</v>
      </c>
      <c r="E13" s="24" t="n">
        <f si="7" t="shared"/>
        <v>5.0</v>
      </c>
      <c r="F13" s="29" t="n">
        <f si="8" t="shared"/>
        <v>1.0</v>
      </c>
      <c r="G13" s="30" t="n">
        <f si="9" t="shared"/>
        <v>6.0</v>
      </c>
      <c r="H13" s="29" t="n">
        <v>5.0</v>
      </c>
      <c r="I13" s="31" t="n">
        <v>1.0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0.0</v>
      </c>
      <c r="N13" s="29" t="n">
        <v>0.0</v>
      </c>
      <c r="O13" s="31" t="n">
        <v>0.0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5.0</v>
      </c>
      <c r="E14" s="24" t="n">
        <f si="7" t="shared"/>
        <v>2.0</v>
      </c>
      <c r="F14" s="29" t="n">
        <f si="8" t="shared"/>
        <v>3.0</v>
      </c>
      <c r="G14" s="30" t="n">
        <f si="9" t="shared"/>
        <v>5.0</v>
      </c>
      <c r="H14" s="29" t="n">
        <v>2.0</v>
      </c>
      <c r="I14" s="31" t="n">
        <v>3.0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0.0</v>
      </c>
      <c r="N14" s="29" t="n">
        <v>0.0</v>
      </c>
      <c r="O14" s="31" t="n">
        <v>0.0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36.0</v>
      </c>
      <c r="E15" s="24" t="n">
        <f si="7" t="shared"/>
        <v>19.0</v>
      </c>
      <c r="F15" s="29" t="n">
        <f si="8" t="shared"/>
        <v>17.0</v>
      </c>
      <c r="G15" s="30" t="n">
        <f si="9" t="shared"/>
        <v>27.0</v>
      </c>
      <c r="H15" s="29" t="n">
        <v>13.0</v>
      </c>
      <c r="I15" s="31" t="n">
        <v>14.0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9.0</v>
      </c>
      <c r="N15" s="29" t="n">
        <v>6.0</v>
      </c>
      <c r="O15" s="31" t="n">
        <v>3.0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12.0</v>
      </c>
      <c r="E16" s="24" t="n">
        <f si="7" t="shared"/>
        <v>10.0</v>
      </c>
      <c r="F16" s="29" t="n">
        <f si="8" t="shared"/>
        <v>2.0</v>
      </c>
      <c r="G16" s="30" t="n">
        <f si="9" t="shared"/>
        <v>10.0</v>
      </c>
      <c r="H16" s="29" t="n">
        <v>10.0</v>
      </c>
      <c r="I16" s="31" t="n">
        <v>0.0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2.0</v>
      </c>
      <c r="N16" s="29" t="n">
        <v>0.0</v>
      </c>
      <c r="O16" s="31" t="n">
        <v>2.0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4.0</v>
      </c>
      <c r="E17" s="24" t="n">
        <f si="7" t="shared"/>
        <v>2.0</v>
      </c>
      <c r="F17" s="29" t="n">
        <f si="8" t="shared"/>
        <v>2.0</v>
      </c>
      <c r="G17" s="30" t="n">
        <f si="9" t="shared"/>
        <v>4.0</v>
      </c>
      <c r="H17" s="29" t="n">
        <v>2.0</v>
      </c>
      <c r="I17" s="31" t="n">
        <v>2.0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0.0</v>
      </c>
      <c r="N17" s="29" t="n">
        <v>0.0</v>
      </c>
      <c r="O17" s="31" t="n">
        <v>0.0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1.0</v>
      </c>
      <c r="E18" s="24" t="n">
        <f si="10" t="shared"/>
        <v>0.0</v>
      </c>
      <c r="F18" s="29" t="n">
        <f si="10" t="shared"/>
        <v>1.0</v>
      </c>
      <c r="G18" s="30" t="n">
        <f si="10" t="shared"/>
        <v>1.0</v>
      </c>
      <c r="H18" s="29" t="n">
        <f>H11-H12-H13-H14-H15-H16-H17</f>
        <v>0.0</v>
      </c>
      <c r="I18" s="31" t="n">
        <f ref="I18:K18" si="11" t="shared">I11-I12-I13-I14-I15-I16-I17</f>
        <v>1.0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53.0</v>
      </c>
      <c r="E19" s="33" t="n">
        <f ref="E19:I19" si="13" t="shared">E4-E5-E6-E7-E8-E9-E10-E11</f>
        <v>53.0</v>
      </c>
      <c r="F19" s="33" t="n">
        <f si="13" t="shared"/>
        <v>0.0</v>
      </c>
      <c r="G19" s="34" t="n">
        <f si="13" t="shared"/>
        <v>53.0</v>
      </c>
      <c r="H19" s="33" t="n">
        <f si="13" t="shared"/>
        <v>53.0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988.0</v>
      </c>
      <c r="E20" s="24" t="n">
        <f si="7" t="shared"/>
        <v>465.0</v>
      </c>
      <c r="F20" s="29" t="n">
        <f si="8" t="shared"/>
        <v>523.0</v>
      </c>
      <c r="G20" s="25" t="n">
        <f ref="G20:G25" si="15" t="shared">H20+I20</f>
        <v>51.0</v>
      </c>
      <c r="H20" s="26" t="n">
        <v>23.0</v>
      </c>
      <c r="I20" s="27" t="n">
        <v>28.0</v>
      </c>
      <c r="J20" s="25" t="n">
        <f ref="J20:J26" si="16" t="shared">K20+L20</f>
        <v>0.0</v>
      </c>
      <c r="K20" s="26" t="n">
        <v>0.0</v>
      </c>
      <c r="L20" s="27" t="n">
        <v>0.0</v>
      </c>
      <c r="M20" s="25" t="n">
        <f ref="M20:M26" si="17" t="shared">N20+O20</f>
        <v>937.0</v>
      </c>
      <c r="N20" s="26" t="n">
        <v>442.0</v>
      </c>
      <c r="O20" s="27" t="n">
        <v>495.0</v>
      </c>
      <c r="P20" s="25" t="n">
        <f ref="P20:P26" si="18" t="shared">Q20+R20</f>
        <v>0.0</v>
      </c>
      <c r="Q20" s="26" t="n">
        <v>0.0</v>
      </c>
      <c r="R20" s="27" t="n">
        <v>0.0</v>
      </c>
      <c r="S20" s="25" t="n">
        <f ref="S20:S26" si="19" t="shared">T20+U20</f>
        <v>0.0</v>
      </c>
      <c r="T20" s="26" t="n">
        <v>0.0</v>
      </c>
      <c r="U20" s="27" t="n">
        <v>0.0</v>
      </c>
      <c r="V20" s="25" t="n">
        <f ref="V20:V26" si="20" t="shared">W20+X20</f>
        <v>0.0</v>
      </c>
      <c r="W20" s="26" t="n">
        <v>0.0</v>
      </c>
      <c r="X20" s="27" t="n">
        <v>0.0</v>
      </c>
      <c r="Y20" s="25" t="n">
        <f ref="Y20:Y26" si="21" t="shared">Z20+AA20</f>
        <v>0.0</v>
      </c>
      <c r="Z20" s="26" t="n">
        <v>0.0</v>
      </c>
      <c r="AA20" s="27" t="n">
        <v>0.0</v>
      </c>
      <c r="AB20" s="28" t="s">
        <v>61</v>
      </c>
    </row>
    <row customFormat="1" ht="15.75" r="21" s="28" spans="1:28" x14ac:dyDescent="0.25">
      <c r="A21" s="1"/>
      <c r="B21" s="42" t="s">
        <v>10</v>
      </c>
      <c r="C21" s="43"/>
      <c r="D21" s="23" t="n">
        <f si="6" t="shared"/>
        <v>304.0</v>
      </c>
      <c r="E21" s="24" t="n">
        <f si="7" t="shared"/>
        <v>144.0</v>
      </c>
      <c r="F21" s="29" t="n">
        <f si="8" t="shared"/>
        <v>160.0</v>
      </c>
      <c r="G21" s="30" t="n">
        <f si="15" t="shared"/>
        <v>37.0</v>
      </c>
      <c r="H21" s="29" t="n">
        <v>17.0</v>
      </c>
      <c r="I21" s="31" t="n">
        <v>20.0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267.0</v>
      </c>
      <c r="N21" s="29" t="n">
        <v>127.0</v>
      </c>
      <c r="O21" s="31" t="n">
        <v>140.0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2" t="s">
        <v>50</v>
      </c>
      <c r="C22" s="43"/>
      <c r="D22" s="23" t="n">
        <f si="6" t="shared"/>
        <v>661.0</v>
      </c>
      <c r="E22" s="24" t="n">
        <f si="7" t="shared"/>
        <v>311.0</v>
      </c>
      <c r="F22" s="29" t="n">
        <f si="8" t="shared"/>
        <v>350.0</v>
      </c>
      <c r="G22" s="30" t="n">
        <f si="15" t="shared"/>
        <v>14.0</v>
      </c>
      <c r="H22" s="29" t="n">
        <v>6.0</v>
      </c>
      <c r="I22" s="31" t="n">
        <v>8.0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647.0</v>
      </c>
      <c r="N22" s="29" t="n">
        <v>305.0</v>
      </c>
      <c r="O22" s="31" t="n">
        <v>342.0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2" t="s">
        <v>11</v>
      </c>
      <c r="C23" s="43"/>
      <c r="D23" s="23" t="n">
        <f si="6" t="shared"/>
        <v>5.0</v>
      </c>
      <c r="E23" s="24" t="n">
        <f si="7" t="shared"/>
        <v>2.0</v>
      </c>
      <c r="F23" s="29" t="n">
        <f si="8" t="shared"/>
        <v>3.0</v>
      </c>
      <c r="G23" s="30" t="n">
        <f si="15" t="shared"/>
        <v>0.0</v>
      </c>
      <c r="H23" s="29" t="n">
        <v>0.0</v>
      </c>
      <c r="I23" s="31" t="n">
        <v>0.0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5.0</v>
      </c>
      <c r="N23" s="29" t="n">
        <v>2.0</v>
      </c>
      <c r="O23" s="31" t="n">
        <v>3.0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2" t="s">
        <v>12</v>
      </c>
      <c r="C24" s="43"/>
      <c r="D24" s="23" t="n">
        <f si="6" t="shared"/>
        <v>5.0</v>
      </c>
      <c r="E24" s="24" t="n">
        <f si="7" t="shared"/>
        <v>2.0</v>
      </c>
      <c r="F24" s="29" t="n">
        <f si="8" t="shared"/>
        <v>3.0</v>
      </c>
      <c r="G24" s="30" t="n">
        <f si="15" t="shared"/>
        <v>0.0</v>
      </c>
      <c r="H24" s="29" t="n">
        <v>0.0</v>
      </c>
      <c r="I24" s="31" t="n">
        <v>0.0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5.0</v>
      </c>
      <c r="N24" s="29" t="n">
        <v>2.0</v>
      </c>
      <c r="O24" s="31" t="n">
        <v>3.0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2" t="s">
        <v>13</v>
      </c>
      <c r="C25" s="43"/>
      <c r="D25" s="23" t="n">
        <f si="6" t="shared"/>
        <v>5.0</v>
      </c>
      <c r="E25" s="24" t="n">
        <f si="7" t="shared"/>
        <v>3.0</v>
      </c>
      <c r="F25" s="29" t="n">
        <f si="8" t="shared"/>
        <v>2.0</v>
      </c>
      <c r="G25" s="30" t="n">
        <f si="15" t="shared"/>
        <v>0.0</v>
      </c>
      <c r="H25" s="29" t="n">
        <v>0.0</v>
      </c>
      <c r="I25" s="31" t="n">
        <v>0.0</v>
      </c>
      <c r="J25" s="30" t="n">
        <f si="16" t="shared"/>
        <v>0.0</v>
      </c>
      <c r="K25" s="29" t="n">
        <v>0.0</v>
      </c>
      <c r="L25" s="31" t="n">
        <v>0.0</v>
      </c>
      <c r="M25" s="30" t="n">
        <f si="17" t="shared"/>
        <v>5.0</v>
      </c>
      <c r="N25" s="29" t="n">
        <v>3.0</v>
      </c>
      <c r="O25" s="31" t="n">
        <v>2.0</v>
      </c>
      <c r="P25" s="30" t="n">
        <f si="18" t="shared"/>
        <v>0.0</v>
      </c>
      <c r="Q25" s="29" t="n">
        <v>0.0</v>
      </c>
      <c r="R25" s="31" t="n">
        <v>0.0</v>
      </c>
      <c r="S25" s="30" t="n">
        <f si="19" t="shared"/>
        <v>0.0</v>
      </c>
      <c r="T25" s="29" t="n">
        <v>0.0</v>
      </c>
      <c r="U25" s="31" t="n">
        <v>0.0</v>
      </c>
      <c r="V25" s="30" t="n">
        <f si="20" t="shared"/>
        <v>0.0</v>
      </c>
      <c r="W25" s="29" t="n">
        <v>0.0</v>
      </c>
      <c r="X25" s="31" t="n">
        <v>0.0</v>
      </c>
      <c r="Y25" s="30" t="n">
        <f si="21" t="shared"/>
        <v>0.0</v>
      </c>
      <c r="Z25" s="29" t="n">
        <v>0.0</v>
      </c>
      <c r="AA25" s="31" t="n">
        <v>0.0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8.0</v>
      </c>
      <c r="E26" s="33" t="n">
        <f si="7" t="shared"/>
        <v>3.0</v>
      </c>
      <c r="F26" s="33" t="n">
        <f si="8" t="shared"/>
        <v>5.0</v>
      </c>
      <c r="G26" s="34" t="n">
        <f>H26+I26</f>
        <v>0.0</v>
      </c>
      <c r="H26" s="33" t="n">
        <f ref="H26:AA26" si="22" t="shared">H20 - SUM(H21:H25)</f>
        <v>0.0</v>
      </c>
      <c r="I26" s="35" t="n">
        <f si="22" t="shared"/>
        <v>0.0</v>
      </c>
      <c r="J26" s="34" t="n">
        <f si="16" t="shared"/>
        <v>0.0</v>
      </c>
      <c r="K26" s="33" t="n">
        <f ref="K26" si="23" t="shared">K20 - SUM(K21:K25)</f>
        <v>0.0</v>
      </c>
      <c r="L26" s="35" t="n">
        <f ref="L26" si="24" t="shared">L20 - SUM(L21:L25)</f>
        <v>0.0</v>
      </c>
      <c r="M26" s="34" t="n">
        <f si="17" t="shared"/>
        <v>8.0</v>
      </c>
      <c r="N26" s="33" t="n">
        <f ref="N26" si="25" t="shared">N20 - SUM(N21:N25)</f>
        <v>3.0</v>
      </c>
      <c r="O26" s="35" t="n">
        <f ref="O26" si="26" t="shared">O20 - SUM(O21:O25)</f>
        <v>5.0</v>
      </c>
      <c r="P26" s="34" t="n">
        <f si="18" t="shared"/>
        <v>0.0</v>
      </c>
      <c r="Q26" s="33" t="n">
        <f ref="Q26" si="27" t="shared">Q20 - SUM(Q21:Q25)</f>
        <v>0.0</v>
      </c>
      <c r="R26" s="35" t="n">
        <f ref="R26" si="28" t="shared">R20 - SUM(R21:R25)</f>
        <v>0.0</v>
      </c>
      <c r="S26" s="34" t="n">
        <f si="19" t="shared"/>
        <v>0.0</v>
      </c>
      <c r="T26" s="33" t="n">
        <f ref="T26" si="29" t="shared">T20 - SUM(T21:T25)</f>
        <v>0.0</v>
      </c>
      <c r="U26" s="35" t="n">
        <f ref="U26" si="30" t="shared">U20 - SUM(U21:U25)</f>
        <v>0.0</v>
      </c>
      <c r="V26" s="34" t="n">
        <f si="20" t="shared"/>
        <v>0.0</v>
      </c>
      <c r="W26" s="33" t="n">
        <f ref="W26" si="31" t="shared">W20 - SUM(W21:W25)</f>
        <v>0.0</v>
      </c>
      <c r="X26" s="35" t="n">
        <f ref="X26" si="32" t="shared">X20 - SUM(X21:X25)</f>
        <v>0.0</v>
      </c>
      <c r="Y26" s="34" t="n">
        <f si="21" t="shared"/>
        <v>0.0</v>
      </c>
      <c r="Z26" s="33" t="n">
        <f ref="Z26" si="33" t="shared">Z20 - SUM(Z21:Z25)</f>
        <v>0.0</v>
      </c>
      <c r="AA26" s="35" t="n">
        <f ref="AA26" si="34" t="shared">AA20 - SUM(AA21:AA25)</f>
        <v>0.0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422.0</v>
      </c>
      <c r="E27" s="24" t="n">
        <f si="7" t="shared"/>
        <v>209.0</v>
      </c>
      <c r="F27" s="29" t="n">
        <f si="8" t="shared"/>
        <v>213.0</v>
      </c>
      <c r="G27" s="30" t="n">
        <f ref="G27:G39" si="35" t="shared">H27+I27</f>
        <v>54.0</v>
      </c>
      <c r="H27" s="29" t="n">
        <v>26.0</v>
      </c>
      <c r="I27" s="31" t="n">
        <v>28.0</v>
      </c>
      <c r="J27" s="30" t="n">
        <f ref="J27:J47" si="36" t="shared">K27+L27</f>
        <v>0.0</v>
      </c>
      <c r="K27" s="29" t="n">
        <v>0.0</v>
      </c>
      <c r="L27" s="31" t="n">
        <v>0.0</v>
      </c>
      <c r="M27" s="30" t="n">
        <f ref="M27:M47" si="37" t="shared">N27+O27</f>
        <v>368.0</v>
      </c>
      <c r="N27" s="29" t="n">
        <v>183.0</v>
      </c>
      <c r="O27" s="31" t="n">
        <v>185.0</v>
      </c>
      <c r="P27" s="30" t="n">
        <f ref="P27:P47" si="38" t="shared">Q27+R27</f>
        <v>0.0</v>
      </c>
      <c r="Q27" s="29" t="n">
        <v>0.0</v>
      </c>
      <c r="R27" s="31" t="n">
        <v>0.0</v>
      </c>
      <c r="S27" s="30" t="n">
        <f ref="S27:S47" si="39" t="shared">T27+U27</f>
        <v>0.0</v>
      </c>
      <c r="T27" s="29" t="n">
        <v>0.0</v>
      </c>
      <c r="U27" s="31" t="n">
        <v>0.0</v>
      </c>
      <c r="V27" s="30" t="n">
        <f ref="V27:V47" si="40" t="shared">W27+X27</f>
        <v>0.0</v>
      </c>
      <c r="W27" s="29" t="n">
        <v>0.0</v>
      </c>
      <c r="X27" s="31" t="n">
        <v>0.0</v>
      </c>
      <c r="Y27" s="30" t="n">
        <f ref="Y27:Y47" si="41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2" t="s">
        <v>15</v>
      </c>
      <c r="C28" s="43"/>
      <c r="D28" s="23" t="n">
        <f si="6" t="shared"/>
        <v>10.0</v>
      </c>
      <c r="E28" s="24" t="n">
        <f si="7" t="shared"/>
        <v>5.0</v>
      </c>
      <c r="F28" s="29" t="n">
        <f si="8" t="shared"/>
        <v>5.0</v>
      </c>
      <c r="G28" s="30" t="n">
        <f si="35" t="shared"/>
        <v>0.0</v>
      </c>
      <c r="H28" s="29" t="n">
        <v>0.0</v>
      </c>
      <c r="I28" s="31" t="n">
        <v>0.0</v>
      </c>
      <c r="J28" s="30" t="n">
        <f si="36" t="shared"/>
        <v>0.0</v>
      </c>
      <c r="K28" s="29" t="n">
        <v>0.0</v>
      </c>
      <c r="L28" s="31" t="n">
        <v>0.0</v>
      </c>
      <c r="M28" s="30" t="n">
        <f si="37" t="shared"/>
        <v>10.0</v>
      </c>
      <c r="N28" s="29" t="n">
        <v>5.0</v>
      </c>
      <c r="O28" s="31" t="n">
        <v>5.0</v>
      </c>
      <c r="P28" s="30" t="n">
        <f si="38" t="shared"/>
        <v>0.0</v>
      </c>
      <c r="Q28" s="29" t="n">
        <v>0.0</v>
      </c>
      <c r="R28" s="31" t="n">
        <v>0.0</v>
      </c>
      <c r="S28" s="30" t="n">
        <f si="39" t="shared"/>
        <v>0.0</v>
      </c>
      <c r="T28" s="29" t="n">
        <v>0.0</v>
      </c>
      <c r="U28" s="31" t="n">
        <v>0.0</v>
      </c>
      <c r="V28" s="30" t="n">
        <f si="40" t="shared"/>
        <v>0.0</v>
      </c>
      <c r="W28" s="29" t="n">
        <v>0.0</v>
      </c>
      <c r="X28" s="31" t="n">
        <v>0.0</v>
      </c>
      <c r="Y28" s="30" t="n">
        <f si="41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2" t="s">
        <v>16</v>
      </c>
      <c r="C29" s="43"/>
      <c r="D29" s="23" t="n">
        <f si="6" t="shared"/>
        <v>3.0</v>
      </c>
      <c r="E29" s="24" t="n">
        <f si="7" t="shared"/>
        <v>2.0</v>
      </c>
      <c r="F29" s="29" t="n">
        <f si="8" t="shared"/>
        <v>1.0</v>
      </c>
      <c r="G29" s="30" t="n">
        <f si="35" t="shared"/>
        <v>0.0</v>
      </c>
      <c r="H29" s="29" t="n">
        <v>0.0</v>
      </c>
      <c r="I29" s="31" t="n">
        <v>0.0</v>
      </c>
      <c r="J29" s="30" t="n">
        <f si="36" t="shared"/>
        <v>0.0</v>
      </c>
      <c r="K29" s="29" t="n">
        <v>0.0</v>
      </c>
      <c r="L29" s="31" t="n">
        <v>0.0</v>
      </c>
      <c r="M29" s="30" t="n">
        <f si="37" t="shared"/>
        <v>3.0</v>
      </c>
      <c r="N29" s="29" t="n">
        <v>2.0</v>
      </c>
      <c r="O29" s="31" t="n">
        <v>1.0</v>
      </c>
      <c r="P29" s="30" t="n">
        <f si="38" t="shared"/>
        <v>0.0</v>
      </c>
      <c r="Q29" s="29" t="n">
        <v>0.0</v>
      </c>
      <c r="R29" s="31" t="n">
        <v>0.0</v>
      </c>
      <c r="S29" s="30" t="n">
        <f si="39" t="shared"/>
        <v>0.0</v>
      </c>
      <c r="T29" s="29" t="n">
        <v>0.0</v>
      </c>
      <c r="U29" s="31" t="n">
        <v>0.0</v>
      </c>
      <c r="V29" s="30" t="n">
        <f si="40" t="shared"/>
        <v>0.0</v>
      </c>
      <c r="W29" s="29" t="n">
        <v>0.0</v>
      </c>
      <c r="X29" s="31" t="n">
        <v>0.0</v>
      </c>
      <c r="Y29" s="30" t="n">
        <f si="41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2" t="s">
        <v>17</v>
      </c>
      <c r="C30" s="43"/>
      <c r="D30" s="23" t="n">
        <f si="6" t="shared"/>
        <v>58.0</v>
      </c>
      <c r="E30" s="24" t="n">
        <f si="7" t="shared"/>
        <v>30.0</v>
      </c>
      <c r="F30" s="29" t="n">
        <f si="8" t="shared"/>
        <v>28.0</v>
      </c>
      <c r="G30" s="30" t="n">
        <f si="35" t="shared"/>
        <v>1.0</v>
      </c>
      <c r="H30" s="29" t="n">
        <v>1.0</v>
      </c>
      <c r="I30" s="31" t="n">
        <v>0.0</v>
      </c>
      <c r="J30" s="30" t="n">
        <f si="36" t="shared"/>
        <v>0.0</v>
      </c>
      <c r="K30" s="29" t="n">
        <v>0.0</v>
      </c>
      <c r="L30" s="31" t="n">
        <v>0.0</v>
      </c>
      <c r="M30" s="30" t="n">
        <f si="37" t="shared"/>
        <v>57.0</v>
      </c>
      <c r="N30" s="29" t="n">
        <v>29.0</v>
      </c>
      <c r="O30" s="31" t="n">
        <v>28.0</v>
      </c>
      <c r="P30" s="30" t="n">
        <f si="38" t="shared"/>
        <v>0.0</v>
      </c>
      <c r="Q30" s="29" t="n">
        <v>0.0</v>
      </c>
      <c r="R30" s="31" t="n">
        <v>0.0</v>
      </c>
      <c r="S30" s="30" t="n">
        <f si="39" t="shared"/>
        <v>0.0</v>
      </c>
      <c r="T30" s="29" t="n">
        <v>0.0</v>
      </c>
      <c r="U30" s="31" t="n">
        <v>0.0</v>
      </c>
      <c r="V30" s="30" t="n">
        <f si="40" t="shared"/>
        <v>0.0</v>
      </c>
      <c r="W30" s="29" t="n">
        <v>0.0</v>
      </c>
      <c r="X30" s="31" t="n">
        <v>0.0</v>
      </c>
      <c r="Y30" s="30" t="n">
        <f si="41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2" t="s">
        <v>18</v>
      </c>
      <c r="C31" s="43"/>
      <c r="D31" s="23" t="n">
        <f si="6" t="shared"/>
        <v>3.0</v>
      </c>
      <c r="E31" s="24" t="n">
        <f si="7" t="shared"/>
        <v>1.0</v>
      </c>
      <c r="F31" s="29" t="n">
        <f si="8" t="shared"/>
        <v>2.0</v>
      </c>
      <c r="G31" s="30" t="n">
        <f si="35" t="shared"/>
        <v>0.0</v>
      </c>
      <c r="H31" s="29" t="n">
        <v>0.0</v>
      </c>
      <c r="I31" s="31" t="n">
        <v>0.0</v>
      </c>
      <c r="J31" s="30" t="n">
        <f si="36" t="shared"/>
        <v>0.0</v>
      </c>
      <c r="K31" s="29" t="n">
        <v>0.0</v>
      </c>
      <c r="L31" s="31" t="n">
        <v>0.0</v>
      </c>
      <c r="M31" s="30" t="n">
        <f si="37" t="shared"/>
        <v>3.0</v>
      </c>
      <c r="N31" s="29" t="n">
        <v>1.0</v>
      </c>
      <c r="O31" s="31" t="n">
        <v>2.0</v>
      </c>
      <c r="P31" s="30" t="n">
        <f si="38" t="shared"/>
        <v>0.0</v>
      </c>
      <c r="Q31" s="29" t="n">
        <v>0.0</v>
      </c>
      <c r="R31" s="31" t="n">
        <v>0.0</v>
      </c>
      <c r="S31" s="30" t="n">
        <f si="39" t="shared"/>
        <v>0.0</v>
      </c>
      <c r="T31" s="29" t="n">
        <v>0.0</v>
      </c>
      <c r="U31" s="31" t="n">
        <v>0.0</v>
      </c>
      <c r="V31" s="30" t="n">
        <f si="40" t="shared"/>
        <v>0.0</v>
      </c>
      <c r="W31" s="29" t="n">
        <v>0.0</v>
      </c>
      <c r="X31" s="31" t="n">
        <v>0.0</v>
      </c>
      <c r="Y31" s="30" t="n">
        <f si="41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2" t="s">
        <v>19</v>
      </c>
      <c r="C32" s="43"/>
      <c r="D32" s="23" t="n">
        <f si="6" t="shared"/>
        <v>92.0</v>
      </c>
      <c r="E32" s="24" t="n">
        <f si="7" t="shared"/>
        <v>45.0</v>
      </c>
      <c r="F32" s="29" t="n">
        <f si="8" t="shared"/>
        <v>47.0</v>
      </c>
      <c r="G32" s="30" t="n">
        <f si="35" t="shared"/>
        <v>1.0</v>
      </c>
      <c r="H32" s="29" t="n">
        <v>1.0</v>
      </c>
      <c r="I32" s="31" t="n">
        <v>0.0</v>
      </c>
      <c r="J32" s="30" t="n">
        <f si="36" t="shared"/>
        <v>0.0</v>
      </c>
      <c r="K32" s="29" t="n">
        <v>0.0</v>
      </c>
      <c r="L32" s="31" t="n">
        <v>0.0</v>
      </c>
      <c r="M32" s="30" t="n">
        <f si="37" t="shared"/>
        <v>91.0</v>
      </c>
      <c r="N32" s="29" t="n">
        <v>44.0</v>
      </c>
      <c r="O32" s="31" t="n">
        <v>47.0</v>
      </c>
      <c r="P32" s="30" t="n">
        <f si="38" t="shared"/>
        <v>0.0</v>
      </c>
      <c r="Q32" s="29" t="n">
        <v>0.0</v>
      </c>
      <c r="R32" s="31" t="n">
        <v>0.0</v>
      </c>
      <c r="S32" s="30" t="n">
        <f si="39" t="shared"/>
        <v>0.0</v>
      </c>
      <c r="T32" s="29" t="n">
        <v>0.0</v>
      </c>
      <c r="U32" s="31" t="n">
        <v>0.0</v>
      </c>
      <c r="V32" s="30" t="n">
        <f si="40" t="shared"/>
        <v>0.0</v>
      </c>
      <c r="W32" s="29" t="n">
        <v>0.0</v>
      </c>
      <c r="X32" s="31" t="n">
        <v>0.0</v>
      </c>
      <c r="Y32" s="30" t="n">
        <f si="41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2" t="s">
        <v>20</v>
      </c>
      <c r="C33" s="43"/>
      <c r="D33" s="23" t="n">
        <f si="6" t="shared"/>
        <v>11.0</v>
      </c>
      <c r="E33" s="24" t="n">
        <f si="7" t="shared"/>
        <v>7.0</v>
      </c>
      <c r="F33" s="29" t="n">
        <f si="8" t="shared"/>
        <v>4.0</v>
      </c>
      <c r="G33" s="30" t="n">
        <f si="35" t="shared"/>
        <v>0.0</v>
      </c>
      <c r="H33" s="29" t="n">
        <v>0.0</v>
      </c>
      <c r="I33" s="31" t="n">
        <v>0.0</v>
      </c>
      <c r="J33" s="30" t="n">
        <f si="36" t="shared"/>
        <v>0.0</v>
      </c>
      <c r="K33" s="29" t="n">
        <v>0.0</v>
      </c>
      <c r="L33" s="31" t="n">
        <v>0.0</v>
      </c>
      <c r="M33" s="30" t="n">
        <f si="37" t="shared"/>
        <v>11.0</v>
      </c>
      <c r="N33" s="29" t="n">
        <v>7.0</v>
      </c>
      <c r="O33" s="31" t="n">
        <v>4.0</v>
      </c>
      <c r="P33" s="30" t="n">
        <f si="38" t="shared"/>
        <v>0.0</v>
      </c>
      <c r="Q33" s="29" t="n">
        <v>0.0</v>
      </c>
      <c r="R33" s="31" t="n">
        <v>0.0</v>
      </c>
      <c r="S33" s="30" t="n">
        <f si="39" t="shared"/>
        <v>0.0</v>
      </c>
      <c r="T33" s="29" t="n">
        <v>0.0</v>
      </c>
      <c r="U33" s="31" t="n">
        <v>0.0</v>
      </c>
      <c r="V33" s="30" t="n">
        <f si="40" t="shared"/>
        <v>0.0</v>
      </c>
      <c r="W33" s="29" t="n">
        <v>0.0</v>
      </c>
      <c r="X33" s="31" t="n">
        <v>0.0</v>
      </c>
      <c r="Y33" s="30" t="n">
        <f si="41" t="shared"/>
        <v>0.0</v>
      </c>
      <c r="Z33" s="29" t="n">
        <v>0.0</v>
      </c>
      <c r="AA33" s="31" t="n">
        <v>0.0</v>
      </c>
      <c r="AB33" s="28" t="s">
        <v>61</v>
      </c>
    </row>
    <row customFormat="1" ht="15.75" r="34" s="28" spans="1:28" x14ac:dyDescent="0.25">
      <c r="A34" s="1"/>
      <c r="B34" s="42" t="s">
        <v>21</v>
      </c>
      <c r="C34" s="43"/>
      <c r="D34" s="23" t="n">
        <f si="6" t="shared"/>
        <v>9.0</v>
      </c>
      <c r="E34" s="24" t="n">
        <f si="7" t="shared"/>
        <v>4.0</v>
      </c>
      <c r="F34" s="29" t="n">
        <f si="8" t="shared"/>
        <v>5.0</v>
      </c>
      <c r="G34" s="30" t="n">
        <f si="35" t="shared"/>
        <v>0.0</v>
      </c>
      <c r="H34" s="29" t="n">
        <v>0.0</v>
      </c>
      <c r="I34" s="31" t="n">
        <v>0.0</v>
      </c>
      <c r="J34" s="30" t="n">
        <f si="36" t="shared"/>
        <v>0.0</v>
      </c>
      <c r="K34" s="29" t="n">
        <v>0.0</v>
      </c>
      <c r="L34" s="31" t="n">
        <v>0.0</v>
      </c>
      <c r="M34" s="30" t="n">
        <f si="37" t="shared"/>
        <v>9.0</v>
      </c>
      <c r="N34" s="29" t="n">
        <v>4.0</v>
      </c>
      <c r="O34" s="31" t="n">
        <v>5.0</v>
      </c>
      <c r="P34" s="30" t="n">
        <f si="38" t="shared"/>
        <v>0.0</v>
      </c>
      <c r="Q34" s="29" t="n">
        <v>0.0</v>
      </c>
      <c r="R34" s="31" t="n">
        <v>0.0</v>
      </c>
      <c r="S34" s="30" t="n">
        <f si="39" t="shared"/>
        <v>0.0</v>
      </c>
      <c r="T34" s="29" t="n">
        <v>0.0</v>
      </c>
      <c r="U34" s="31" t="n">
        <v>0.0</v>
      </c>
      <c r="V34" s="30" t="n">
        <f si="40" t="shared"/>
        <v>0.0</v>
      </c>
      <c r="W34" s="29" t="n">
        <v>0.0</v>
      </c>
      <c r="X34" s="31" t="n">
        <v>0.0</v>
      </c>
      <c r="Y34" s="30" t="n">
        <f si="41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2" t="s">
        <v>52</v>
      </c>
      <c r="C35" s="43"/>
      <c r="D35" s="23" t="n">
        <f si="6" t="shared"/>
        <v>171.0</v>
      </c>
      <c r="E35" s="24" t="n">
        <f si="7" t="shared"/>
        <v>79.0</v>
      </c>
      <c r="F35" s="29" t="n">
        <f si="8" t="shared"/>
        <v>92.0</v>
      </c>
      <c r="G35" s="30" t="n">
        <f si="35" t="shared"/>
        <v>44.0</v>
      </c>
      <c r="H35" s="29" t="n">
        <v>19.0</v>
      </c>
      <c r="I35" s="31" t="n">
        <v>25.0</v>
      </c>
      <c r="J35" s="30" t="n">
        <f si="36" t="shared"/>
        <v>0.0</v>
      </c>
      <c r="K35" s="29" t="n">
        <v>0.0</v>
      </c>
      <c r="L35" s="31" t="n">
        <v>0.0</v>
      </c>
      <c r="M35" s="30" t="n">
        <f si="37" t="shared"/>
        <v>127.0</v>
      </c>
      <c r="N35" s="29" t="n">
        <v>60.0</v>
      </c>
      <c r="O35" s="31" t="n">
        <v>67.0</v>
      </c>
      <c r="P35" s="30" t="n">
        <f si="38" t="shared"/>
        <v>0.0</v>
      </c>
      <c r="Q35" s="29" t="n">
        <v>0.0</v>
      </c>
      <c r="R35" s="31" t="n">
        <v>0.0</v>
      </c>
      <c r="S35" s="30" t="n">
        <f si="39" t="shared"/>
        <v>0.0</v>
      </c>
      <c r="T35" s="29" t="n">
        <v>0.0</v>
      </c>
      <c r="U35" s="31" t="n">
        <v>0.0</v>
      </c>
      <c r="V35" s="30" t="n">
        <f si="40" t="shared"/>
        <v>0.0</v>
      </c>
      <c r="W35" s="29" t="n">
        <v>0.0</v>
      </c>
      <c r="X35" s="31" t="n">
        <v>0.0</v>
      </c>
      <c r="Y35" s="30" t="n">
        <f si="41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2" t="s">
        <v>22</v>
      </c>
      <c r="C36" s="43"/>
      <c r="D36" s="23" t="n">
        <f si="6" t="shared"/>
        <v>2.0</v>
      </c>
      <c r="E36" s="24" t="n">
        <f si="7" t="shared"/>
        <v>0.0</v>
      </c>
      <c r="F36" s="29" t="n">
        <f si="8" t="shared"/>
        <v>2.0</v>
      </c>
      <c r="G36" s="30" t="n">
        <f si="35" t="shared"/>
        <v>0.0</v>
      </c>
      <c r="H36" s="29" t="n">
        <v>0.0</v>
      </c>
      <c r="I36" s="31" t="n">
        <v>0.0</v>
      </c>
      <c r="J36" s="30" t="n">
        <f si="36" t="shared"/>
        <v>0.0</v>
      </c>
      <c r="K36" s="29" t="n">
        <v>0.0</v>
      </c>
      <c r="L36" s="31" t="n">
        <v>0.0</v>
      </c>
      <c r="M36" s="30" t="n">
        <f si="37" t="shared"/>
        <v>2.0</v>
      </c>
      <c r="N36" s="29" t="n">
        <v>0.0</v>
      </c>
      <c r="O36" s="31" t="n">
        <v>2.0</v>
      </c>
      <c r="P36" s="30" t="n">
        <f si="38" t="shared"/>
        <v>0.0</v>
      </c>
      <c r="Q36" s="29" t="n">
        <v>0.0</v>
      </c>
      <c r="R36" s="31" t="n">
        <v>0.0</v>
      </c>
      <c r="S36" s="30" t="n">
        <f si="39" t="shared"/>
        <v>0.0</v>
      </c>
      <c r="T36" s="29" t="n">
        <v>0.0</v>
      </c>
      <c r="U36" s="31" t="n">
        <v>0.0</v>
      </c>
      <c r="V36" s="30" t="n">
        <f si="40" t="shared"/>
        <v>0.0</v>
      </c>
      <c r="W36" s="29" t="n">
        <v>0.0</v>
      </c>
      <c r="X36" s="31" t="n">
        <v>0.0</v>
      </c>
      <c r="Y36" s="30" t="n">
        <f si="41" t="shared"/>
        <v>0.0</v>
      </c>
      <c r="Z36" s="29" t="n">
        <v>0.0</v>
      </c>
      <c r="AA36" s="31" t="n">
        <v>0.0</v>
      </c>
      <c r="AB36" s="28" t="s">
        <v>61</v>
      </c>
    </row>
    <row customFormat="1" ht="15.75" r="37" s="28" spans="1:28" x14ac:dyDescent="0.25">
      <c r="A37" s="1"/>
      <c r="B37" s="42" t="s">
        <v>23</v>
      </c>
      <c r="C37" s="43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35" t="shared"/>
        <v>0.0</v>
      </c>
      <c r="H37" s="29">
        <v>0</v>
      </c>
      <c r="I37" s="31">
        <v>0</v>
      </c>
      <c r="J37" s="30" t="n">
        <f si="36" t="shared"/>
        <v>0.0</v>
      </c>
      <c r="K37" s="29">
        <v>0</v>
      </c>
      <c r="L37" s="31">
        <v>0</v>
      </c>
      <c r="M37" s="30" t="n">
        <f si="37" t="shared"/>
        <v>0.0</v>
      </c>
      <c r="N37" s="29">
        <v>0</v>
      </c>
      <c r="O37" s="31">
        <v>0</v>
      </c>
      <c r="P37" s="30" t="n">
        <f si="38" t="shared"/>
        <v>0.0</v>
      </c>
      <c r="Q37" s="29">
        <v>0</v>
      </c>
      <c r="R37" s="31">
        <v>0</v>
      </c>
      <c r="S37" s="30" t="n">
        <f si="39" t="shared"/>
        <v>0.0</v>
      </c>
      <c r="T37" s="29">
        <v>0</v>
      </c>
      <c r="U37" s="31">
        <v>0</v>
      </c>
      <c r="V37" s="30" t="n">
        <f si="40" t="shared"/>
        <v>0.0</v>
      </c>
      <c r="W37" s="29">
        <v>0</v>
      </c>
      <c r="X37" s="31">
        <v>0</v>
      </c>
      <c r="Y37" s="30" t="n">
        <f si="41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2" t="s">
        <v>24</v>
      </c>
      <c r="C38" s="43"/>
      <c r="D38" s="23" t="n">
        <f si="6" t="shared"/>
        <v>11.0</v>
      </c>
      <c r="E38" s="24" t="n">
        <f si="7" t="shared"/>
        <v>6.0</v>
      </c>
      <c r="F38" s="29" t="n">
        <f si="8" t="shared"/>
        <v>5.0</v>
      </c>
      <c r="G38" s="30" t="n">
        <f si="35" t="shared"/>
        <v>1.0</v>
      </c>
      <c r="H38" s="29" t="n">
        <v>1.0</v>
      </c>
      <c r="I38" s="31" t="n">
        <v>0.0</v>
      </c>
      <c r="J38" s="30" t="n">
        <f si="36" t="shared"/>
        <v>0.0</v>
      </c>
      <c r="K38" s="29" t="n">
        <v>0.0</v>
      </c>
      <c r="L38" s="31" t="n">
        <v>0.0</v>
      </c>
      <c r="M38" s="30" t="n">
        <f si="37" t="shared"/>
        <v>10.0</v>
      </c>
      <c r="N38" s="29" t="n">
        <v>5.0</v>
      </c>
      <c r="O38" s="31" t="n">
        <v>5.0</v>
      </c>
      <c r="P38" s="30" t="n">
        <f si="38" t="shared"/>
        <v>0.0</v>
      </c>
      <c r="Q38" s="29" t="n">
        <v>0.0</v>
      </c>
      <c r="R38" s="31" t="n">
        <v>0.0</v>
      </c>
      <c r="S38" s="30" t="n">
        <f si="39" t="shared"/>
        <v>0.0</v>
      </c>
      <c r="T38" s="29" t="n">
        <v>0.0</v>
      </c>
      <c r="U38" s="31" t="n">
        <v>0.0</v>
      </c>
      <c r="V38" s="30" t="n">
        <f si="40" t="shared"/>
        <v>0.0</v>
      </c>
      <c r="W38" s="29" t="n">
        <v>0.0</v>
      </c>
      <c r="X38" s="31" t="n">
        <v>0.0</v>
      </c>
      <c r="Y38" s="30" t="n">
        <f si="41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2" t="s">
        <v>53</v>
      </c>
      <c r="C39" s="43"/>
      <c r="D39" s="23" t="n">
        <f si="6" t="shared"/>
        <v>7.0</v>
      </c>
      <c r="E39" s="24" t="n">
        <f si="7" t="shared"/>
        <v>2.0</v>
      </c>
      <c r="F39" s="29" t="n">
        <f si="8" t="shared"/>
        <v>5.0</v>
      </c>
      <c r="G39" s="30" t="n">
        <f si="35" t="shared"/>
        <v>0.0</v>
      </c>
      <c r="H39" s="29" t="n">
        <v>0.0</v>
      </c>
      <c r="I39" s="31" t="n">
        <v>0.0</v>
      </c>
      <c r="J39" s="30" t="n">
        <f si="36" t="shared"/>
        <v>0.0</v>
      </c>
      <c r="K39" s="29" t="n">
        <v>0.0</v>
      </c>
      <c r="L39" s="31" t="n">
        <v>0.0</v>
      </c>
      <c r="M39" s="30" t="n">
        <f si="37" t="shared"/>
        <v>7.0</v>
      </c>
      <c r="N39" s="29" t="n">
        <v>2.0</v>
      </c>
      <c r="O39" s="31" t="n">
        <v>5.0</v>
      </c>
      <c r="P39" s="30" t="n">
        <f si="38" t="shared"/>
        <v>0.0</v>
      </c>
      <c r="Q39" s="29" t="n">
        <v>0.0</v>
      </c>
      <c r="R39" s="31" t="n">
        <v>0.0</v>
      </c>
      <c r="S39" s="30" t="n">
        <f si="39" t="shared"/>
        <v>0.0</v>
      </c>
      <c r="T39" s="29" t="n">
        <v>0.0</v>
      </c>
      <c r="U39" s="31" t="n">
        <v>0.0</v>
      </c>
      <c r="V39" s="30" t="n">
        <f si="40" t="shared"/>
        <v>0.0</v>
      </c>
      <c r="W39" s="29" t="n">
        <v>0.0</v>
      </c>
      <c r="X39" s="31" t="n">
        <v>0.0</v>
      </c>
      <c r="Y39" s="30" t="n">
        <f si="41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45.0</v>
      </c>
      <c r="E40" s="33" t="n">
        <f si="7" t="shared"/>
        <v>28.0</v>
      </c>
      <c r="F40" s="33" t="n">
        <f si="8" t="shared"/>
        <v>17.0</v>
      </c>
      <c r="G40" s="34" t="n">
        <f>H40+I40</f>
        <v>7.0</v>
      </c>
      <c r="H40" s="33" t="n">
        <f>H27-SUM(H28:H39)</f>
        <v>4.0</v>
      </c>
      <c r="I40" s="35" t="n">
        <f>I27-SUM(I28:I39)</f>
        <v>3.0</v>
      </c>
      <c r="J40" s="34" t="n">
        <f si="36" t="shared"/>
        <v>0.0</v>
      </c>
      <c r="K40" s="33" t="n">
        <f ref="K40:L40" si="42" t="shared">K27-SUM(K28:K39)</f>
        <v>0.0</v>
      </c>
      <c r="L40" s="35" t="n">
        <f si="42" t="shared"/>
        <v>0.0</v>
      </c>
      <c r="M40" s="34" t="n">
        <f si="37" t="shared"/>
        <v>38.0</v>
      </c>
      <c r="N40" s="33" t="n">
        <f ref="N40:O40" si="43" t="shared">N27-SUM(N28:N39)</f>
        <v>24.0</v>
      </c>
      <c r="O40" s="35" t="n">
        <f si="43" t="shared"/>
        <v>14.0</v>
      </c>
      <c r="P40" s="34" t="n">
        <f si="38" t="shared"/>
        <v>0.0</v>
      </c>
      <c r="Q40" s="33" t="n">
        <f ref="Q40:R40" si="44" t="shared">Q27-SUM(Q28:Q39)</f>
        <v>0.0</v>
      </c>
      <c r="R40" s="35" t="n">
        <f si="44" t="shared"/>
        <v>0.0</v>
      </c>
      <c r="S40" s="34" t="n">
        <f si="39" t="shared"/>
        <v>0.0</v>
      </c>
      <c r="T40" s="33" t="n">
        <f ref="T40:U40" si="45" t="shared">T27-SUM(T28:T39)</f>
        <v>0.0</v>
      </c>
      <c r="U40" s="35" t="n">
        <f si="45" t="shared"/>
        <v>0.0</v>
      </c>
      <c r="V40" s="34" t="n">
        <f si="40" t="shared"/>
        <v>0.0</v>
      </c>
      <c r="W40" s="33" t="n">
        <f ref="W40:X40" si="46" t="shared">W27-SUM(W28:W39)</f>
        <v>0.0</v>
      </c>
      <c r="X40" s="35" t="n">
        <f si="46" t="shared"/>
        <v>0.0</v>
      </c>
      <c r="Y40" s="34" t="n">
        <f si="41" t="shared"/>
        <v>0.0</v>
      </c>
      <c r="Z40" s="33" t="n">
        <f ref="Z40:AA40" si="47" t="shared">Z27-SUM(Z28:Z39)</f>
        <v>0.0</v>
      </c>
      <c r="AA40" s="35" t="n">
        <f si="47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110.0</v>
      </c>
      <c r="E41" s="24" t="n">
        <f si="7" t="shared"/>
        <v>49.0</v>
      </c>
      <c r="F41" s="29" t="n">
        <f si="8" t="shared"/>
        <v>61.0</v>
      </c>
      <c r="G41" s="30" t="n">
        <f ref="G41:G43" si="48" t="shared">H41+I41</f>
        <v>16.0</v>
      </c>
      <c r="H41" s="29" t="n">
        <v>7.0</v>
      </c>
      <c r="I41" s="31" t="n">
        <v>9.0</v>
      </c>
      <c r="J41" s="30" t="n">
        <f si="36" t="shared"/>
        <v>0.0</v>
      </c>
      <c r="K41" s="29" t="n">
        <v>0.0</v>
      </c>
      <c r="L41" s="31" t="n">
        <v>0.0</v>
      </c>
      <c r="M41" s="30" t="n">
        <f si="37" t="shared"/>
        <v>94.0</v>
      </c>
      <c r="N41" s="29" t="n">
        <v>42.0</v>
      </c>
      <c r="O41" s="31" t="n">
        <v>52.0</v>
      </c>
      <c r="P41" s="30" t="n">
        <f si="38" t="shared"/>
        <v>0.0</v>
      </c>
      <c r="Q41" s="29" t="n">
        <v>0.0</v>
      </c>
      <c r="R41" s="31" t="n">
        <v>0.0</v>
      </c>
      <c r="S41" s="30" t="n">
        <f si="39" t="shared"/>
        <v>0.0</v>
      </c>
      <c r="T41" s="29" t="n">
        <v>0.0</v>
      </c>
      <c r="U41" s="31" t="n">
        <v>0.0</v>
      </c>
      <c r="V41" s="30" t="n">
        <f si="40" t="shared"/>
        <v>0.0</v>
      </c>
      <c r="W41" s="29" t="n">
        <v>0.0</v>
      </c>
      <c r="X41" s="31" t="n">
        <v>0.0</v>
      </c>
      <c r="Y41" s="30" t="n">
        <f si="41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2" t="s">
        <v>25</v>
      </c>
      <c r="C42" s="43"/>
      <c r="D42" s="23" t="n">
        <f si="6" t="shared"/>
        <v>94.0</v>
      </c>
      <c r="E42" s="24" t="n">
        <f si="7" t="shared"/>
        <v>43.0</v>
      </c>
      <c r="F42" s="29" t="n">
        <f si="8" t="shared"/>
        <v>51.0</v>
      </c>
      <c r="G42" s="30" t="n">
        <f si="48" t="shared"/>
        <v>15.0</v>
      </c>
      <c r="H42" s="29" t="n">
        <v>7.0</v>
      </c>
      <c r="I42" s="31" t="n">
        <v>8.0</v>
      </c>
      <c r="J42" s="30" t="n">
        <f si="36" t="shared"/>
        <v>0.0</v>
      </c>
      <c r="K42" s="29" t="n">
        <v>0.0</v>
      </c>
      <c r="L42" s="31" t="n">
        <v>0.0</v>
      </c>
      <c r="M42" s="30" t="n">
        <f si="37" t="shared"/>
        <v>79.0</v>
      </c>
      <c r="N42" s="29" t="n">
        <v>36.0</v>
      </c>
      <c r="O42" s="31" t="n">
        <v>43.0</v>
      </c>
      <c r="P42" s="30" t="n">
        <f si="38" t="shared"/>
        <v>0.0</v>
      </c>
      <c r="Q42" s="29" t="n">
        <v>0.0</v>
      </c>
      <c r="R42" s="31" t="n">
        <v>0.0</v>
      </c>
      <c r="S42" s="30" t="n">
        <f si="39" t="shared"/>
        <v>0.0</v>
      </c>
      <c r="T42" s="29" t="n">
        <v>0.0</v>
      </c>
      <c r="U42" s="31" t="n">
        <v>0.0</v>
      </c>
      <c r="V42" s="30" t="n">
        <f si="40" t="shared"/>
        <v>0.0</v>
      </c>
      <c r="W42" s="29" t="n">
        <v>0.0</v>
      </c>
      <c r="X42" s="31" t="n">
        <v>0.0</v>
      </c>
      <c r="Y42" s="30" t="n">
        <f si="41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2" t="s">
        <v>26</v>
      </c>
      <c r="C43" s="43"/>
      <c r="D43" s="23" t="n">
        <f si="6" t="shared"/>
        <v>16.0</v>
      </c>
      <c r="E43" s="24" t="n">
        <f si="7" t="shared"/>
        <v>6.0</v>
      </c>
      <c r="F43" s="29" t="n">
        <f si="8" t="shared"/>
        <v>10.0</v>
      </c>
      <c r="G43" s="30" t="n">
        <f si="48" t="shared"/>
        <v>1.0</v>
      </c>
      <c r="H43" s="29" t="n">
        <v>0.0</v>
      </c>
      <c r="I43" s="31" t="n">
        <v>1.0</v>
      </c>
      <c r="J43" s="30" t="n">
        <f si="36" t="shared"/>
        <v>0.0</v>
      </c>
      <c r="K43" s="29" t="n">
        <v>0.0</v>
      </c>
      <c r="L43" s="31" t="n">
        <v>0.0</v>
      </c>
      <c r="M43" s="30" t="n">
        <f si="37" t="shared"/>
        <v>15.0</v>
      </c>
      <c r="N43" s="29" t="n">
        <v>6.0</v>
      </c>
      <c r="O43" s="31" t="n">
        <v>9.0</v>
      </c>
      <c r="P43" s="30" t="n">
        <f si="38" t="shared"/>
        <v>0.0</v>
      </c>
      <c r="Q43" s="29" t="n">
        <v>0.0</v>
      </c>
      <c r="R43" s="31" t="n">
        <v>0.0</v>
      </c>
      <c r="S43" s="30" t="n">
        <f si="39" t="shared"/>
        <v>0.0</v>
      </c>
      <c r="T43" s="29" t="n">
        <v>0.0</v>
      </c>
      <c r="U43" s="31" t="n">
        <v>0.0</v>
      </c>
      <c r="V43" s="30" t="n">
        <f si="40" t="shared"/>
        <v>0.0</v>
      </c>
      <c r="W43" s="29" t="n">
        <v>0.0</v>
      </c>
      <c r="X43" s="31" t="n">
        <v>0.0</v>
      </c>
      <c r="Y43" s="30" t="n">
        <f si="41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 t="n">
        <f>H44+I44</f>
        <v>0.0</v>
      </c>
      <c r="H44" s="33" t="n">
        <f>H41-SUM(H42:H43)</f>
        <v>0.0</v>
      </c>
      <c r="I44" s="35" t="n">
        <f>I41-SUM(I42:I43)</f>
        <v>0.0</v>
      </c>
      <c r="J44" s="34" t="n">
        <f si="36" t="shared"/>
        <v>0.0</v>
      </c>
      <c r="K44" s="33" t="n">
        <f ref="K44:L44" si="49" t="shared">K41-SUM(K42:K43)</f>
        <v>0.0</v>
      </c>
      <c r="L44" s="35" t="n">
        <f si="49" t="shared"/>
        <v>0.0</v>
      </c>
      <c r="M44" s="34" t="n">
        <f si="37" t="shared"/>
        <v>0.0</v>
      </c>
      <c r="N44" s="33" t="n">
        <f ref="N44:O44" si="50" t="shared">N41-SUM(N42:N43)</f>
        <v>0.0</v>
      </c>
      <c r="O44" s="35" t="n">
        <f si="50" t="shared"/>
        <v>0.0</v>
      </c>
      <c r="P44" s="34" t="n">
        <f si="38" t="shared"/>
        <v>0.0</v>
      </c>
      <c r="Q44" s="33" t="n">
        <f ref="Q44:R44" si="51" t="shared">Q41-SUM(Q42:Q43)</f>
        <v>0.0</v>
      </c>
      <c r="R44" s="35" t="n">
        <f si="51" t="shared"/>
        <v>0.0</v>
      </c>
      <c r="S44" s="34" t="n">
        <f si="39" t="shared"/>
        <v>0.0</v>
      </c>
      <c r="T44" s="33" t="n">
        <f ref="T44:U44" si="52" t="shared">T41-SUM(T42:T43)</f>
        <v>0.0</v>
      </c>
      <c r="U44" s="35" t="n">
        <f si="52" t="shared"/>
        <v>0.0</v>
      </c>
      <c r="V44" s="34" t="n">
        <f si="40" t="shared"/>
        <v>0.0</v>
      </c>
      <c r="W44" s="33" t="n">
        <f ref="W44:X44" si="53" t="shared">W41-SUM(W42:W43)</f>
        <v>0.0</v>
      </c>
      <c r="X44" s="35" t="n">
        <f si="53" t="shared"/>
        <v>0.0</v>
      </c>
      <c r="Y44" s="34" t="n">
        <f si="41" t="shared"/>
        <v>0.0</v>
      </c>
      <c r="Z44" s="33" t="n">
        <f ref="Z44:AA44" si="54" t="shared">Z41-SUM(Z42:Z43)</f>
        <v>0.0</v>
      </c>
      <c r="AA44" s="35" t="n">
        <f si="54" t="shared"/>
        <v>0.0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2.0</v>
      </c>
      <c r="E45" s="24" t="n">
        <f si="7" t="shared"/>
        <v>1.0</v>
      </c>
      <c r="F45" s="29" t="n">
        <f si="8" t="shared"/>
        <v>1.0</v>
      </c>
      <c r="G45" s="30" t="n">
        <f ref="G45:G46" si="55" t="shared">H45+I45</f>
        <v>0.0</v>
      </c>
      <c r="H45" s="29" t="n">
        <v>0.0</v>
      </c>
      <c r="I45" s="31" t="n">
        <v>0.0</v>
      </c>
      <c r="J45" s="30" t="n">
        <f si="36" t="shared"/>
        <v>0.0</v>
      </c>
      <c r="K45" s="29" t="n">
        <v>0.0</v>
      </c>
      <c r="L45" s="31" t="n">
        <v>0.0</v>
      </c>
      <c r="M45" s="30" t="n">
        <f si="37" t="shared"/>
        <v>2.0</v>
      </c>
      <c r="N45" s="29" t="n">
        <v>1.0</v>
      </c>
      <c r="O45" s="31" t="n">
        <v>1.0</v>
      </c>
      <c r="P45" s="30" t="n">
        <f si="38" t="shared"/>
        <v>0.0</v>
      </c>
      <c r="Q45" s="29" t="n">
        <v>0.0</v>
      </c>
      <c r="R45" s="31" t="n">
        <v>0.0</v>
      </c>
      <c r="S45" s="30" t="n">
        <f si="39" t="shared"/>
        <v>0.0</v>
      </c>
      <c r="T45" s="29" t="n">
        <v>0.0</v>
      </c>
      <c r="U45" s="31" t="n">
        <v>0.0</v>
      </c>
      <c r="V45" s="30" t="n">
        <f si="40" t="shared"/>
        <v>0.0</v>
      </c>
      <c r="W45" s="29" t="n">
        <v>0.0</v>
      </c>
      <c r="X45" s="31" t="n">
        <v>0.0</v>
      </c>
      <c r="Y45" s="30" t="n">
        <f si="41" t="shared"/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2" t="s">
        <v>28</v>
      </c>
      <c r="C46" s="43"/>
      <c r="D46" s="23" t="n">
        <f si="6" t="shared"/>
        <v>0.0</v>
      </c>
      <c r="E46" s="24" t="n">
        <f si="7" t="shared"/>
        <v>0.0</v>
      </c>
      <c r="F46" s="29" t="n">
        <f si="8" t="shared"/>
        <v>0.0</v>
      </c>
      <c r="G46" s="30" t="n">
        <f si="55" t="shared"/>
        <v>0.0</v>
      </c>
      <c r="H46" s="29">
        <v>0</v>
      </c>
      <c r="I46" s="31">
        <v>0</v>
      </c>
      <c r="J46" s="30" t="n">
        <f si="36" t="shared"/>
        <v>0.0</v>
      </c>
      <c r="K46" s="29">
        <v>0</v>
      </c>
      <c r="L46" s="31">
        <v>0</v>
      </c>
      <c r="M46" s="30" t="n">
        <f si="37" t="shared"/>
        <v>0.0</v>
      </c>
      <c r="N46" s="29">
        <v>0</v>
      </c>
      <c r="O46" s="31">
        <v>0</v>
      </c>
      <c r="P46" s="30" t="n">
        <f si="38" t="shared"/>
        <v>0.0</v>
      </c>
      <c r="Q46" s="29">
        <v>0</v>
      </c>
      <c r="R46" s="31">
        <v>0</v>
      </c>
      <c r="S46" s="30" t="n">
        <f si="39" t="shared"/>
        <v>0.0</v>
      </c>
      <c r="T46" s="29">
        <v>0</v>
      </c>
      <c r="U46" s="31">
        <v>0</v>
      </c>
      <c r="V46" s="30" t="n">
        <f si="40" t="shared"/>
        <v>0.0</v>
      </c>
      <c r="W46" s="29">
        <v>0</v>
      </c>
      <c r="X46" s="31">
        <v>0</v>
      </c>
      <c r="Y46" s="30" t="n">
        <f si="41" t="shared"/>
        <v>0.0</v>
      </c>
      <c r="Z46" s="29">
        <v>0</v>
      </c>
      <c r="AA46" s="31">
        <v>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2.0</v>
      </c>
      <c r="E47" s="33" t="n">
        <f si="7" t="shared"/>
        <v>1.0</v>
      </c>
      <c r="F47" s="33" t="n">
        <f si="8" t="shared"/>
        <v>1.0</v>
      </c>
      <c r="G47" s="34" t="n">
        <f>H47+I47</f>
        <v>0.0</v>
      </c>
      <c r="H47" s="33" t="n">
        <f>H45-H46</f>
        <v>0.0</v>
      </c>
      <c r="I47" s="35" t="n">
        <f>I45-I46</f>
        <v>0.0</v>
      </c>
      <c r="J47" s="34" t="n">
        <f si="36" t="shared"/>
        <v>0.0</v>
      </c>
      <c r="K47" s="33" t="n">
        <f ref="K47:L47" si="56" t="shared">K45-K46</f>
        <v>0.0</v>
      </c>
      <c r="L47" s="35" t="n">
        <f si="56" t="shared"/>
        <v>0.0</v>
      </c>
      <c r="M47" s="34" t="n">
        <f si="37" t="shared"/>
        <v>2.0</v>
      </c>
      <c r="N47" s="33" t="n">
        <f ref="N47:O47" si="57" t="shared">N45-N46</f>
        <v>1.0</v>
      </c>
      <c r="O47" s="35" t="n">
        <f si="57" t="shared"/>
        <v>1.0</v>
      </c>
      <c r="P47" s="34" t="n">
        <f si="38" t="shared"/>
        <v>0.0</v>
      </c>
      <c r="Q47" s="33" t="n">
        <f ref="Q47:R47" si="58" t="shared">Q45-Q46</f>
        <v>0.0</v>
      </c>
      <c r="R47" s="35" t="n">
        <f si="58" t="shared"/>
        <v>0.0</v>
      </c>
      <c r="S47" s="34" t="n">
        <f si="39" t="shared"/>
        <v>0.0</v>
      </c>
      <c r="T47" s="33" t="n">
        <f ref="T47:U47" si="59" t="shared">T45-T46</f>
        <v>0.0</v>
      </c>
      <c r="U47" s="35" t="n">
        <f si="59" t="shared"/>
        <v>0.0</v>
      </c>
      <c r="V47" s="34" t="n">
        <f si="40" t="shared"/>
        <v>0.0</v>
      </c>
      <c r="W47" s="33" t="n">
        <f ref="W47:X47" si="60" t="shared">W45-W46</f>
        <v>0.0</v>
      </c>
      <c r="X47" s="35" t="n">
        <f si="60" t="shared"/>
        <v>0.0</v>
      </c>
      <c r="Y47" s="34" t="n">
        <f si="41" t="shared"/>
        <v>0.0</v>
      </c>
      <c r="Z47" s="33" t="n">
        <f ref="Z47:AA47" si="61" t="shared">Z45-Z46</f>
        <v>0.0</v>
      </c>
      <c r="AA47" s="35" t="n">
        <f si="61" t="shared"/>
        <v>0.0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62" t="shared">K48+L48</f>
        <v>0.0</v>
      </c>
      <c r="K48" s="33">
        <v>0</v>
      </c>
      <c r="L48" s="35">
        <v>0</v>
      </c>
      <c r="M48" s="34" t="n">
        <f ref="M48:M49" si="63" t="shared">N48+O48</f>
        <v>0.0</v>
      </c>
      <c r="N48" s="33">
        <v>0</v>
      </c>
      <c r="O48" s="35">
        <v>0</v>
      </c>
      <c r="P48" s="34" t="n">
        <f ref="P48:P49" si="64" t="shared">Q48+R48</f>
        <v>0.0</v>
      </c>
      <c r="Q48" s="33">
        <v>0</v>
      </c>
      <c r="R48" s="35">
        <v>0</v>
      </c>
      <c r="S48" s="34" t="n">
        <f ref="S48:S49" si="65" t="shared">T48+U48</f>
        <v>0.0</v>
      </c>
      <c r="T48" s="33">
        <v>0</v>
      </c>
      <c r="U48" s="35">
        <v>0</v>
      </c>
      <c r="V48" s="34" t="n">
        <f ref="V48:V49" si="66" t="shared">W48+X48</f>
        <v>0.0</v>
      </c>
      <c r="W48" s="33">
        <v>0</v>
      </c>
      <c r="X48" s="35">
        <v>0</v>
      </c>
      <c r="Y48" s="34" t="n">
        <f ref="Y48:Y49" si="67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3425.0</v>
      </c>
      <c r="E49" s="33" t="n">
        <f si="7" t="shared"/>
        <v>1543.0</v>
      </c>
      <c r="F49" s="33" t="n">
        <f si="8" t="shared"/>
        <v>1882.0</v>
      </c>
      <c r="G49" s="34" t="n">
        <f>H49+I49</f>
        <v>1974.0</v>
      </c>
      <c r="H49" s="33" t="n">
        <f>H48+H45+H41+H27+H20+H4</f>
        <v>853.0</v>
      </c>
      <c r="I49" s="35" t="n">
        <f>I48+I45+I41+I27+I20+I4</f>
        <v>1121.0</v>
      </c>
      <c r="J49" s="34" t="n">
        <f si="62" t="shared"/>
        <v>0.0</v>
      </c>
      <c r="K49" s="33" t="n">
        <f ref="K49:L49" si="68" t="shared">K48+K45+K41+K27+K20+K4</f>
        <v>0.0</v>
      </c>
      <c r="L49" s="35" t="n">
        <f si="68" t="shared"/>
        <v>0.0</v>
      </c>
      <c r="M49" s="34" t="n">
        <f si="63" t="shared"/>
        <v>1451.0</v>
      </c>
      <c r="N49" s="33" t="n">
        <f ref="N49:O49" si="69" t="shared">N48+N45+N41+N27+N20+N4</f>
        <v>690.0</v>
      </c>
      <c r="O49" s="35" t="n">
        <f si="69" t="shared"/>
        <v>761.0</v>
      </c>
      <c r="P49" s="34" t="n">
        <f si="64" t="shared"/>
        <v>0.0</v>
      </c>
      <c r="Q49" s="33" t="n">
        <f ref="Q49:R49" si="70" t="shared">Q48+Q45+Q41+Q27+Q20+Q4</f>
        <v>0.0</v>
      </c>
      <c r="R49" s="35" t="n">
        <f si="70" t="shared"/>
        <v>0.0</v>
      </c>
      <c r="S49" s="34" t="n">
        <f si="65" t="shared"/>
        <v>0.0</v>
      </c>
      <c r="T49" s="33" t="n">
        <f ref="T49:U49" si="71" t="shared">T48+T45+T41+T27+T20+T4</f>
        <v>0.0</v>
      </c>
      <c r="U49" s="35" t="n">
        <f si="71" t="shared"/>
        <v>0.0</v>
      </c>
      <c r="V49" s="34" t="n">
        <f si="66" t="shared"/>
        <v>0.0</v>
      </c>
      <c r="W49" s="33" t="n">
        <f ref="W49:X49" si="72" t="shared">W48+W45+W41+W27+W20+W4</f>
        <v>0.0</v>
      </c>
      <c r="X49" s="35" t="n">
        <f si="72" t="shared"/>
        <v>0.0</v>
      </c>
      <c r="Y49" s="34" t="n">
        <f si="67" t="shared"/>
        <v>0.0</v>
      </c>
      <c r="Z49" s="33" t="n">
        <f ref="Z49:AA49" si="73" t="shared">Z48+Z45+Z41+Z27+Z20+Z4</f>
        <v>0.0</v>
      </c>
      <c r="AA49" s="35" t="n">
        <f si="73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40" t="s">
        <v>59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 t="s">
        <v>61</v>
      </c>
    </row>
  </sheetData>
  <mergeCells count="35"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廖晉貿</cp:lastModifiedBy>
  <cp:lastPrinted>2018-08-30T06:36:29Z</cp:lastPrinted>
  <dcterms:modified xsi:type="dcterms:W3CDTF">2024-06-19T09:32:19Z</dcterms:modified>
</cp:coreProperties>
</file>