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★年表(行政資訊網)\111\性別統計相關\"/>
    </mc:Choice>
  </mc:AlternateContent>
  <xr:revisionPtr revIDLastSave="0" documentId="13_ncr:1_{47B16CBA-2A0E-49E3-9523-394DF5BA6BE6}" xr6:coauthVersionLast="36" xr6:coauthVersionMax="36" xr10:uidLastSave="{00000000-0000-0000-0000-000000000000}"/>
  <bookViews>
    <workbookView xWindow="0" yWindow="90" windowWidth="18075" windowHeight="6420" xr2:uid="{00000000-000D-0000-FFFF-FFFF00000000}"/>
  </bookViews>
  <sheets>
    <sheet name="出國按目的地及性別及年齡" sheetId="4" r:id="rId1"/>
  </sheets>
  <calcPr calcId="191029"/>
</workbook>
</file>

<file path=xl/calcChain.xml><?xml version="1.0" encoding="utf-8"?>
<calcChain xmlns="http://schemas.openxmlformats.org/spreadsheetml/2006/main">
  <c r="D5" i="4" l="1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D21" i="4"/>
  <c r="E21" i="4"/>
  <c r="E44" i="4" s="1"/>
  <c r="D22" i="4"/>
  <c r="E22" i="4"/>
  <c r="D23" i="4"/>
  <c r="E23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4" i="4"/>
  <c r="E34" i="4"/>
  <c r="D35" i="4"/>
  <c r="E35" i="4"/>
  <c r="D36" i="4"/>
  <c r="E36" i="4"/>
  <c r="D37" i="4"/>
  <c r="E37" i="4"/>
  <c r="D39" i="4"/>
  <c r="E39" i="4"/>
  <c r="D40" i="4"/>
  <c r="E40" i="4"/>
  <c r="D42" i="4"/>
  <c r="E42" i="4"/>
  <c r="D43" i="4"/>
  <c r="E43" i="4"/>
  <c r="E4" i="4"/>
  <c r="D4" i="4"/>
  <c r="I4" i="4"/>
  <c r="L4" i="4"/>
  <c r="O4" i="4"/>
  <c r="R4" i="4"/>
  <c r="U4" i="4"/>
  <c r="X4" i="4"/>
  <c r="AA4" i="4"/>
  <c r="I5" i="4"/>
  <c r="L5" i="4"/>
  <c r="O5" i="4"/>
  <c r="R5" i="4"/>
  <c r="U5" i="4"/>
  <c r="X5" i="4"/>
  <c r="AA5" i="4"/>
  <c r="I6" i="4"/>
  <c r="L6" i="4"/>
  <c r="O6" i="4"/>
  <c r="R6" i="4"/>
  <c r="U6" i="4"/>
  <c r="X6" i="4"/>
  <c r="AA6" i="4"/>
  <c r="I7" i="4"/>
  <c r="L7" i="4"/>
  <c r="O7" i="4"/>
  <c r="R7" i="4"/>
  <c r="U7" i="4"/>
  <c r="X7" i="4"/>
  <c r="AA7" i="4"/>
  <c r="I8" i="4"/>
  <c r="L8" i="4"/>
  <c r="O8" i="4"/>
  <c r="R8" i="4"/>
  <c r="U8" i="4"/>
  <c r="X8" i="4"/>
  <c r="AA8" i="4"/>
  <c r="I9" i="4"/>
  <c r="L9" i="4"/>
  <c r="O9" i="4"/>
  <c r="R9" i="4"/>
  <c r="U9" i="4"/>
  <c r="X9" i="4"/>
  <c r="AA9" i="4"/>
  <c r="I10" i="4"/>
  <c r="L10" i="4"/>
  <c r="O10" i="4"/>
  <c r="R10" i="4"/>
  <c r="U10" i="4"/>
  <c r="X10" i="4"/>
  <c r="AA10" i="4"/>
  <c r="I11" i="4"/>
  <c r="L11" i="4"/>
  <c r="O11" i="4"/>
  <c r="R11" i="4"/>
  <c r="U11" i="4"/>
  <c r="X11" i="4"/>
  <c r="AA11" i="4"/>
  <c r="I12" i="4"/>
  <c r="L12" i="4"/>
  <c r="O12" i="4"/>
  <c r="R12" i="4"/>
  <c r="U12" i="4"/>
  <c r="X12" i="4"/>
  <c r="AA12" i="4"/>
  <c r="I13" i="4"/>
  <c r="L13" i="4"/>
  <c r="O13" i="4"/>
  <c r="R13" i="4"/>
  <c r="U13" i="4"/>
  <c r="X13" i="4"/>
  <c r="AA13" i="4"/>
  <c r="I14" i="4"/>
  <c r="L14" i="4"/>
  <c r="O14" i="4"/>
  <c r="R14" i="4"/>
  <c r="U14" i="4"/>
  <c r="X14" i="4"/>
  <c r="AA14" i="4"/>
  <c r="I15" i="4"/>
  <c r="L15" i="4"/>
  <c r="O15" i="4"/>
  <c r="R15" i="4"/>
  <c r="U15" i="4"/>
  <c r="X15" i="4"/>
  <c r="AA15" i="4"/>
  <c r="I16" i="4"/>
  <c r="L16" i="4"/>
  <c r="O16" i="4"/>
  <c r="R16" i="4"/>
  <c r="U16" i="4"/>
  <c r="X16" i="4"/>
  <c r="AA16" i="4"/>
  <c r="I17" i="4"/>
  <c r="L17" i="4"/>
  <c r="O17" i="4"/>
  <c r="R17" i="4"/>
  <c r="U17" i="4"/>
  <c r="X17" i="4"/>
  <c r="AA17" i="4"/>
  <c r="I18" i="4"/>
  <c r="L18" i="4"/>
  <c r="O18" i="4"/>
  <c r="R18" i="4"/>
  <c r="U18" i="4"/>
  <c r="X18" i="4"/>
  <c r="AA18" i="4"/>
  <c r="I19" i="4"/>
  <c r="L19" i="4"/>
  <c r="O19" i="4"/>
  <c r="R19" i="4"/>
  <c r="U19" i="4"/>
  <c r="X19" i="4"/>
  <c r="AA19" i="4"/>
  <c r="J20" i="4"/>
  <c r="K20" i="4"/>
  <c r="M20" i="4"/>
  <c r="N20" i="4"/>
  <c r="P20" i="4"/>
  <c r="Q20" i="4"/>
  <c r="S20" i="4"/>
  <c r="T20" i="4"/>
  <c r="V20" i="4"/>
  <c r="W20" i="4"/>
  <c r="Y20" i="4"/>
  <c r="Z20" i="4"/>
  <c r="AB20" i="4"/>
  <c r="AC20" i="4"/>
  <c r="I21" i="4"/>
  <c r="L21" i="4"/>
  <c r="O21" i="4"/>
  <c r="R21" i="4"/>
  <c r="R20" i="4" s="1"/>
  <c r="U21" i="4"/>
  <c r="X21" i="4"/>
  <c r="AA21" i="4"/>
  <c r="I22" i="4"/>
  <c r="L22" i="4"/>
  <c r="O22" i="4"/>
  <c r="R22" i="4"/>
  <c r="U22" i="4"/>
  <c r="X22" i="4"/>
  <c r="AA22" i="4"/>
  <c r="I23" i="4"/>
  <c r="L23" i="4"/>
  <c r="O23" i="4"/>
  <c r="R23" i="4"/>
  <c r="U23" i="4"/>
  <c r="X23" i="4"/>
  <c r="AA23" i="4"/>
  <c r="J24" i="4"/>
  <c r="K24" i="4"/>
  <c r="M24" i="4"/>
  <c r="N24" i="4"/>
  <c r="P24" i="4"/>
  <c r="Q24" i="4"/>
  <c r="S24" i="4"/>
  <c r="T24" i="4"/>
  <c r="V24" i="4"/>
  <c r="W24" i="4"/>
  <c r="Y24" i="4"/>
  <c r="Z24" i="4"/>
  <c r="AB24" i="4"/>
  <c r="AC24" i="4"/>
  <c r="I25" i="4"/>
  <c r="I24" i="4" s="1"/>
  <c r="L25" i="4"/>
  <c r="L24" i="4" s="1"/>
  <c r="O25" i="4"/>
  <c r="O24" i="4" s="1"/>
  <c r="R25" i="4"/>
  <c r="R24" i="4" s="1"/>
  <c r="U25" i="4"/>
  <c r="U24" i="4" s="1"/>
  <c r="X25" i="4"/>
  <c r="X24" i="4" s="1"/>
  <c r="AA25" i="4"/>
  <c r="I26" i="4"/>
  <c r="L26" i="4"/>
  <c r="O26" i="4"/>
  <c r="O33" i="4" s="1"/>
  <c r="R26" i="4"/>
  <c r="U26" i="4"/>
  <c r="X26" i="4"/>
  <c r="AA26" i="4"/>
  <c r="I27" i="4"/>
  <c r="L27" i="4"/>
  <c r="O27" i="4"/>
  <c r="R27" i="4"/>
  <c r="U27" i="4"/>
  <c r="X27" i="4"/>
  <c r="AA27" i="4"/>
  <c r="I28" i="4"/>
  <c r="L28" i="4"/>
  <c r="O28" i="4"/>
  <c r="R28" i="4"/>
  <c r="U28" i="4"/>
  <c r="X28" i="4"/>
  <c r="AA28" i="4"/>
  <c r="I29" i="4"/>
  <c r="L29" i="4"/>
  <c r="O29" i="4"/>
  <c r="R29" i="4"/>
  <c r="U29" i="4"/>
  <c r="X29" i="4"/>
  <c r="AA29" i="4"/>
  <c r="I30" i="4"/>
  <c r="L30" i="4"/>
  <c r="O30" i="4"/>
  <c r="R30" i="4"/>
  <c r="U30" i="4"/>
  <c r="X30" i="4"/>
  <c r="AA30" i="4"/>
  <c r="I31" i="4"/>
  <c r="L31" i="4"/>
  <c r="O31" i="4"/>
  <c r="R31" i="4"/>
  <c r="U31" i="4"/>
  <c r="X31" i="4"/>
  <c r="AA31" i="4"/>
  <c r="I32" i="4"/>
  <c r="L32" i="4"/>
  <c r="O32" i="4"/>
  <c r="R32" i="4"/>
  <c r="U32" i="4"/>
  <c r="X32" i="4"/>
  <c r="AA32" i="4"/>
  <c r="J33" i="4"/>
  <c r="K33" i="4"/>
  <c r="M33" i="4"/>
  <c r="N33" i="4"/>
  <c r="P33" i="4"/>
  <c r="Q33" i="4"/>
  <c r="S33" i="4"/>
  <c r="T33" i="4"/>
  <c r="V33" i="4"/>
  <c r="W33" i="4"/>
  <c r="Y33" i="4"/>
  <c r="Z33" i="4"/>
  <c r="AB33" i="4"/>
  <c r="AC33" i="4"/>
  <c r="I34" i="4"/>
  <c r="L34" i="4"/>
  <c r="L33" i="4" s="1"/>
  <c r="O34" i="4"/>
  <c r="R34" i="4"/>
  <c r="U34" i="4"/>
  <c r="X34" i="4"/>
  <c r="X33" i="4" s="1"/>
  <c r="AA34" i="4"/>
  <c r="AA33" i="4" s="1"/>
  <c r="I35" i="4"/>
  <c r="L35" i="4"/>
  <c r="O35" i="4"/>
  <c r="R35" i="4"/>
  <c r="U35" i="4"/>
  <c r="X35" i="4"/>
  <c r="AA35" i="4"/>
  <c r="I36" i="4"/>
  <c r="L36" i="4"/>
  <c r="O36" i="4"/>
  <c r="R36" i="4"/>
  <c r="U36" i="4"/>
  <c r="X36" i="4"/>
  <c r="AA36" i="4"/>
  <c r="I37" i="4"/>
  <c r="L37" i="4"/>
  <c r="O37" i="4"/>
  <c r="R37" i="4"/>
  <c r="U37" i="4"/>
  <c r="X37" i="4"/>
  <c r="AA37" i="4"/>
  <c r="J38" i="4"/>
  <c r="K38" i="4"/>
  <c r="M38" i="4"/>
  <c r="N38" i="4"/>
  <c r="P38" i="4"/>
  <c r="Q38" i="4"/>
  <c r="S38" i="4"/>
  <c r="T38" i="4"/>
  <c r="V38" i="4"/>
  <c r="W38" i="4"/>
  <c r="Y38" i="4"/>
  <c r="Z38" i="4"/>
  <c r="AB38" i="4"/>
  <c r="AC38" i="4"/>
  <c r="I39" i="4"/>
  <c r="I38" i="4" s="1"/>
  <c r="L39" i="4"/>
  <c r="O39" i="4"/>
  <c r="O38" i="4" s="1"/>
  <c r="R39" i="4"/>
  <c r="R38" i="4" s="1"/>
  <c r="U39" i="4"/>
  <c r="U38" i="4" s="1"/>
  <c r="X39" i="4"/>
  <c r="AA39" i="4"/>
  <c r="AA38" i="4" s="1"/>
  <c r="I40" i="4"/>
  <c r="L40" i="4"/>
  <c r="O40" i="4"/>
  <c r="R40" i="4"/>
  <c r="U40" i="4"/>
  <c r="X40" i="4"/>
  <c r="AA40" i="4"/>
  <c r="J41" i="4"/>
  <c r="K41" i="4"/>
  <c r="M41" i="4"/>
  <c r="N41" i="4"/>
  <c r="P41" i="4"/>
  <c r="Q41" i="4"/>
  <c r="S41" i="4"/>
  <c r="T41" i="4"/>
  <c r="V41" i="4"/>
  <c r="W41" i="4"/>
  <c r="Y41" i="4"/>
  <c r="Z41" i="4"/>
  <c r="AB41" i="4"/>
  <c r="AC41" i="4"/>
  <c r="I42" i="4"/>
  <c r="I41" i="4" s="1"/>
  <c r="L42" i="4"/>
  <c r="L41" i="4" s="1"/>
  <c r="O42" i="4"/>
  <c r="O41" i="4" s="1"/>
  <c r="R42" i="4"/>
  <c r="R41" i="4" s="1"/>
  <c r="U42" i="4"/>
  <c r="U41" i="4" s="1"/>
  <c r="X42" i="4"/>
  <c r="X41" i="4" s="1"/>
  <c r="AA42" i="4"/>
  <c r="AA41" i="4" s="1"/>
  <c r="I43" i="4"/>
  <c r="L43" i="4"/>
  <c r="O43" i="4"/>
  <c r="R43" i="4"/>
  <c r="U43" i="4"/>
  <c r="X43" i="4"/>
  <c r="AA43" i="4"/>
  <c r="J44" i="4"/>
  <c r="I44" i="4" s="1"/>
  <c r="K44" i="4"/>
  <c r="M44" i="4"/>
  <c r="L44" i="4" s="1"/>
  <c r="N44" i="4"/>
  <c r="P44" i="4"/>
  <c r="Q44" i="4"/>
  <c r="S44" i="4"/>
  <c r="R44" i="4" s="1"/>
  <c r="T44" i="4"/>
  <c r="V44" i="4"/>
  <c r="U44" i="4" s="1"/>
  <c r="W44" i="4"/>
  <c r="Y44" i="4"/>
  <c r="X44" i="4" s="1"/>
  <c r="Z44" i="4"/>
  <c r="AB44" i="4"/>
  <c r="AA44" i="4" s="1"/>
  <c r="AC44" i="4"/>
  <c r="H20" i="4"/>
  <c r="E20" i="4" s="1"/>
  <c r="H24" i="4"/>
  <c r="E24" i="4" s="1"/>
  <c r="H33" i="4"/>
  <c r="E33" i="4" s="1"/>
  <c r="H38" i="4"/>
  <c r="E38" i="4" s="1"/>
  <c r="H41" i="4"/>
  <c r="E41" i="4" s="1"/>
  <c r="H44" i="4"/>
  <c r="G44" i="4"/>
  <c r="G41" i="4"/>
  <c r="D41" i="4" s="1"/>
  <c r="G20" i="4"/>
  <c r="G24" i="4"/>
  <c r="D24" i="4" s="1"/>
  <c r="G33" i="4"/>
  <c r="D33" i="4" s="1"/>
  <c r="G38" i="4"/>
  <c r="D38" i="4" s="1"/>
  <c r="F43" i="4"/>
  <c r="I33" i="4" l="1"/>
  <c r="AA24" i="4"/>
  <c r="O44" i="4"/>
  <c r="X38" i="4"/>
  <c r="L38" i="4"/>
  <c r="AA20" i="4"/>
  <c r="X20" i="4"/>
  <c r="U20" i="4"/>
  <c r="U33" i="4"/>
  <c r="O20" i="4"/>
  <c r="L20" i="4"/>
  <c r="R33" i="4"/>
  <c r="I20" i="4"/>
  <c r="D44" i="4"/>
  <c r="F44" i="4"/>
  <c r="C43" i="4"/>
  <c r="F42" i="4"/>
  <c r="C42" i="4"/>
  <c r="F40" i="4"/>
  <c r="C40" i="4"/>
  <c r="F39" i="4"/>
  <c r="C39" i="4"/>
  <c r="F37" i="4"/>
  <c r="C37" i="4"/>
  <c r="F36" i="4"/>
  <c r="C36" i="4"/>
  <c r="F35" i="4"/>
  <c r="C35" i="4"/>
  <c r="F34" i="4"/>
  <c r="C34" i="4"/>
  <c r="F32" i="4"/>
  <c r="C32" i="4"/>
  <c r="F31" i="4"/>
  <c r="C31" i="4"/>
  <c r="F30" i="4"/>
  <c r="C30" i="4"/>
  <c r="F29" i="4"/>
  <c r="C29" i="4"/>
  <c r="F28" i="4"/>
  <c r="C28" i="4"/>
  <c r="F27" i="4"/>
  <c r="C27" i="4"/>
  <c r="F26" i="4"/>
  <c r="C26" i="4"/>
  <c r="F25" i="4"/>
  <c r="C25" i="4"/>
  <c r="F23" i="4"/>
  <c r="C23" i="4"/>
  <c r="F22" i="4"/>
  <c r="C22" i="4"/>
  <c r="F21" i="4"/>
  <c r="C21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F6" i="4"/>
  <c r="C6" i="4"/>
  <c r="F5" i="4"/>
  <c r="C5" i="4"/>
  <c r="F4" i="4"/>
  <c r="C4" i="4"/>
  <c r="F24" i="4" l="1"/>
  <c r="C24" i="4"/>
  <c r="C33" i="4"/>
  <c r="C38" i="4"/>
  <c r="C41" i="4"/>
  <c r="C20" i="4"/>
  <c r="F38" i="4"/>
  <c r="F20" i="4"/>
  <c r="F41" i="4"/>
  <c r="C44" i="4"/>
  <c r="AC45" i="4" s="1"/>
  <c r="F33" i="4"/>
  <c r="AA45" i="4"/>
  <c r="K45" i="4"/>
  <c r="S45" i="4"/>
  <c r="F45" i="4"/>
  <c r="L45" i="4"/>
  <c r="N45" i="4"/>
  <c r="P45" i="4"/>
  <c r="V45" i="4"/>
  <c r="Z45" i="4"/>
  <c r="Y45" i="4" l="1"/>
  <c r="J45" i="4"/>
  <c r="M45" i="4"/>
  <c r="I45" i="4"/>
  <c r="W45" i="4"/>
  <c r="D45" i="4"/>
  <c r="U45" i="4"/>
  <c r="E45" i="4"/>
  <c r="O45" i="4"/>
  <c r="G45" i="4"/>
  <c r="R45" i="4"/>
  <c r="T45" i="4"/>
  <c r="H45" i="4"/>
  <c r="Q45" i="4"/>
  <c r="AB45" i="4"/>
  <c r="X45" i="4"/>
  <c r="C45" i="4"/>
</calcChain>
</file>

<file path=xl/sharedStrings.xml><?xml version="1.0" encoding="utf-8"?>
<sst xmlns="http://schemas.openxmlformats.org/spreadsheetml/2006/main" count="127" uniqueCount="63">
  <si>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</si>
  <si>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</si>
  <si>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</si>
  <si>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</si>
  <si>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</si>
  <si>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</si>
  <si>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</si>
  <si>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</si>
  <si>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</si>
  <si>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</si>
  <si>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</si>
  <si>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</si>
  <si>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</si>
  <si>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</si>
  <si>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</si>
  <si>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</si>
  <si>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</si>
  <si>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</si>
  <si>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</si>
  <si>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</si>
  <si>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</si>
  <si>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</si>
  <si>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</si>
  <si>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</si>
  <si>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</si>
  <si>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</si>
  <si>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</si>
  <si>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</si>
  <si>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</si>
  <si>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</si>
  <si>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</si>
  <si>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</si>
  <si>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</si>
  <si>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</si>
  <si>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</si>
  <si>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</si>
  <si>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</si>
  <si>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</si>
  <si>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</si>
  <si>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</si>
  <si>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</si>
  <si>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</si>
  <si>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</si>
  <si>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</si>
  <si>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總計
</t>
    </r>
    <r>
      <rPr>
        <sz val="9"/>
        <rFont val="Times New Roman"/>
        <family val="1"/>
      </rPr>
      <t>Grand Total</t>
    </r>
    <phoneticPr fontId="2" type="noConversion"/>
  </si>
  <si>
    <t>12歲以下
12 years old and Under</t>
  </si>
  <si>
    <t>13至19歲
13-19 years old</t>
  </si>
  <si>
    <t>20至29歲
20-29 years old</t>
  </si>
  <si>
    <t>30至39歲
30-39 years old</t>
  </si>
  <si>
    <t>40至49歲
40-49 years old</t>
  </si>
  <si>
    <t>50至59歲
50-59 years old</t>
  </si>
  <si>
    <t>60至65歲
60-65 years old</t>
  </si>
  <si>
    <t>66歲以上
66 years old and Over</t>
  </si>
  <si>
    <t>合計
Total</t>
    <phoneticPr fontId="2" type="noConversion"/>
  </si>
  <si>
    <t>男
Male</t>
    <phoneticPr fontId="2" type="noConversion"/>
  </si>
  <si>
    <t>女
Female</t>
    <phoneticPr fontId="2" type="noConversion"/>
  </si>
  <si>
    <r>
      <t xml:space="preserve">小計
</t>
    </r>
    <r>
      <rPr>
        <sz val="9"/>
        <rFont val="Times New Roman"/>
        <family val="1"/>
      </rPr>
      <t>Subtotal</t>
    </r>
    <phoneticPr fontId="2" type="noConversion"/>
  </si>
  <si>
    <t>美洲合計 Total</t>
  </si>
  <si>
    <t>非洲地區</t>
  </si>
  <si>
    <t>非洲其他地區 Others</t>
  </si>
  <si>
    <t>百分比 Share（%）</t>
    <phoneticPr fontId="2" type="noConversion"/>
  </si>
  <si>
    <t/>
  </si>
  <si>
    <t>111年1至12月國人出國人次－按目的地、年齡別及性別分
Outbound Departures of Nationals of the Republic of China by Destination/Age/Gender, January-December,2022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</si>
</sst>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10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0" fillId="0" borderId="6" xfId="0" applyBorder="1" applyAlignment="1"/>
    <xf numFmtId="177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123825</xdr:colOff>
      <xdr:row>0</xdr:row>
      <xdr:rowOff>428625</xdr:rowOff>
    </xdr:from>
    <xdr:to>
      <xdr:col>28</xdr:col>
      <xdr:colOff>438150</xdr:colOff>
      <xdr:row>0</xdr:row>
      <xdr:rowOff>809625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801975" y="428625"/>
          <a:ext cx="790575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5"/>
  <sheetViews>
    <sheetView tabSelected="1" workbookViewId="0">
      <pane xSplit="2" ySplit="3" topLeftCell="C18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defaultRowHeight="16.5" x14ac:dyDescent="0.25"/>
  <cols>
    <col min="1" max="1" width="5.375" style="1" customWidth="1"/>
    <col min="2" max="2" width="19.25" style="1" customWidth="1"/>
    <col min="3" max="3" width="8.25" style="1" customWidth="1"/>
    <col min="4" max="5" width="7.875" style="1" bestFit="1" customWidth="1"/>
    <col min="6" max="11" width="6.25" style="1" customWidth="1"/>
    <col min="12" max="12" width="7.875" style="1" customWidth="1"/>
    <col min="13" max="13" width="6.25" style="1" customWidth="1"/>
    <col min="14" max="14" width="7" style="1" customWidth="1"/>
    <col min="15" max="15" width="8.5" style="1" customWidth="1"/>
    <col min="16" max="16" width="7.875" style="1" customWidth="1"/>
    <col min="17" max="17" width="7.375" style="1" customWidth="1"/>
    <col min="18" max="18" width="8.5" style="1" customWidth="1"/>
    <col min="19" max="19" width="7.75" style="1" customWidth="1"/>
    <col min="20" max="20" width="7.125" style="1" customWidth="1"/>
    <col min="21" max="21" width="8.5" style="1" customWidth="1"/>
    <col min="22" max="24" width="7.375" style="1" customWidth="1"/>
    <col min="25" max="29" width="6.25" style="1" customWidth="1"/>
  </cols>
  <sheetData>
    <row r="1" spans="1:30" ht="66" customHeight="1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0" ht="37.5" customHeight="1" x14ac:dyDescent="0.25">
      <c r="A2" s="18" t="s">
        <v>43</v>
      </c>
      <c r="B2" s="18"/>
      <c r="C2" s="19" t="s">
        <v>44</v>
      </c>
      <c r="D2" s="20"/>
      <c r="E2" s="21"/>
      <c r="F2" s="22" t="s">
        <v>45</v>
      </c>
      <c r="G2" s="22"/>
      <c r="H2" s="22"/>
      <c r="I2" s="22" t="s">
        <v>46</v>
      </c>
      <c r="J2" s="22"/>
      <c r="K2" s="22"/>
      <c r="L2" s="22" t="s">
        <v>47</v>
      </c>
      <c r="M2" s="22"/>
      <c r="N2" s="22"/>
      <c r="O2" s="22" t="s">
        <v>48</v>
      </c>
      <c r="P2" s="22"/>
      <c r="Q2" s="22"/>
      <c r="R2" s="22" t="s">
        <v>49</v>
      </c>
      <c r="S2" s="22"/>
      <c r="T2" s="22"/>
      <c r="U2" s="22" t="s">
        <v>50</v>
      </c>
      <c r="V2" s="22"/>
      <c r="W2" s="22"/>
      <c r="X2" s="23" t="s">
        <v>51</v>
      </c>
      <c r="Y2" s="24"/>
      <c r="Z2" s="25"/>
      <c r="AA2" s="23" t="s">
        <v>52</v>
      </c>
      <c r="AB2" s="24"/>
      <c r="AC2" s="25"/>
    </row>
    <row r="3" spans="1:30" ht="31.5" customHeight="1" x14ac:dyDescent="0.25">
      <c r="A3" s="18"/>
      <c r="B3" s="18"/>
      <c r="C3" s="5" t="s">
        <v>53</v>
      </c>
      <c r="D3" s="5" t="s">
        <v>54</v>
      </c>
      <c r="E3" s="5" t="s">
        <v>55</v>
      </c>
      <c r="F3" s="5" t="s">
        <v>56</v>
      </c>
      <c r="G3" s="5" t="s">
        <v>54</v>
      </c>
      <c r="H3" s="5" t="s">
        <v>55</v>
      </c>
      <c r="I3" s="5" t="s">
        <v>56</v>
      </c>
      <c r="J3" s="5" t="s">
        <v>54</v>
      </c>
      <c r="K3" s="5" t="s">
        <v>55</v>
      </c>
      <c r="L3" s="5" t="s">
        <v>56</v>
      </c>
      <c r="M3" s="5" t="s">
        <v>54</v>
      </c>
      <c r="N3" s="5" t="s">
        <v>55</v>
      </c>
      <c r="O3" s="5" t="s">
        <v>56</v>
      </c>
      <c r="P3" s="5" t="s">
        <v>54</v>
      </c>
      <c r="Q3" s="5" t="s">
        <v>55</v>
      </c>
      <c r="R3" s="5" t="s">
        <v>56</v>
      </c>
      <c r="S3" s="5" t="s">
        <v>54</v>
      </c>
      <c r="T3" s="5" t="s">
        <v>55</v>
      </c>
      <c r="U3" s="5" t="s">
        <v>56</v>
      </c>
      <c r="V3" s="5" t="s">
        <v>54</v>
      </c>
      <c r="W3" s="5" t="s">
        <v>55</v>
      </c>
      <c r="X3" s="5" t="s">
        <v>56</v>
      </c>
      <c r="Y3" s="5" t="s">
        <v>54</v>
      </c>
      <c r="Z3" s="5" t="s">
        <v>55</v>
      </c>
      <c r="AA3" s="5" t="s">
        <v>56</v>
      </c>
      <c r="AB3" s="5" t="s">
        <v>54</v>
      </c>
      <c r="AC3" s="5" t="s">
        <v>55</v>
      </c>
    </row>
    <row r="4" spans="1:30" x14ac:dyDescent="0.25">
      <c r="A4" s="26" t="s">
        <v>0</v>
      </c>
      <c r="B4" s="2" t="s">
        <v>1</v>
      </c>
      <c r="C4" s="3">
        <f>D4+E4</f>
        <v>52725</v>
      </c>
      <c r="D4" s="3">
        <f>G4+J4+M4+P4+S4+V4+Y4+AB4</f>
        <v>24030</v>
      </c>
      <c r="E4" s="3">
        <f>H4+K4+N4+Q4+T4+W4+Z4+AC4</f>
        <v>28695</v>
      </c>
      <c r="F4" s="3">
        <f>G4+H4</f>
        <v>3261</v>
      </c>
      <c r="G4" s="3">
        <v>1697</v>
      </c>
      <c r="H4" s="3">
        <v>1564</v>
      </c>
      <c r="I4" s="3">
        <f t="shared" ref="I4:I19" si="0">J4+K4</f>
        <v>1109</v>
      </c>
      <c r="J4" s="3">
        <v>559</v>
      </c>
      <c r="K4" s="3">
        <v>550</v>
      </c>
      <c r="L4" s="3">
        <f t="shared" ref="L4:L19" si="1">M4+N4</f>
        <v>7612</v>
      </c>
      <c r="M4" s="3">
        <v>3058</v>
      </c>
      <c r="N4" s="3">
        <v>4554</v>
      </c>
      <c r="O4" s="3">
        <f t="shared" ref="O4:O19" si="2">P4+Q4</f>
        <v>11746</v>
      </c>
      <c r="P4" s="3">
        <v>4789</v>
      </c>
      <c r="Q4" s="3">
        <v>6957</v>
      </c>
      <c r="R4" s="3">
        <f t="shared" ref="R4:R19" si="3">S4+T4</f>
        <v>10655</v>
      </c>
      <c r="S4" s="3">
        <v>5191</v>
      </c>
      <c r="T4" s="3">
        <v>5464</v>
      </c>
      <c r="U4" s="3">
        <f t="shared" ref="U4:U19" si="4">V4+W4</f>
        <v>8890</v>
      </c>
      <c r="V4" s="3">
        <v>4129</v>
      </c>
      <c r="W4" s="3">
        <v>4761</v>
      </c>
      <c r="X4" s="3">
        <f t="shared" ref="X4:X19" si="5">Y4+Z4</f>
        <v>4169</v>
      </c>
      <c r="Y4" s="3">
        <v>2077</v>
      </c>
      <c r="Z4" s="3">
        <v>2092</v>
      </c>
      <c r="AA4" s="3">
        <f t="shared" ref="AA4:AA19" si="6">AB4+AC4</f>
        <v>5283</v>
      </c>
      <c r="AB4" s="3">
        <v>2530</v>
      </c>
      <c r="AC4" s="3">
        <v>2753</v>
      </c>
      <c r="AD4" s="13" t="s">
        <v>61</v>
      </c>
    </row>
    <row r="5" spans="1:30" x14ac:dyDescent="0.25">
      <c r="A5" s="15"/>
      <c r="B5" s="2" t="s">
        <v>2</v>
      </c>
      <c r="C5" s="3">
        <f t="shared" ref="C5:C40" si="7">D5+E5</f>
        <v>7556</v>
      </c>
      <c r="D5" s="3">
        <f t="shared" ref="D5:D43" si="8">G5+J5+M5+P5+S5+V5+Y5+AB5</f>
        <v>4434</v>
      </c>
      <c r="E5" s="3">
        <f t="shared" ref="E5:E43" si="9">H5+K5+N5+Q5+T5+W5+Z5+AC5</f>
        <v>3122</v>
      </c>
      <c r="F5" s="3">
        <f t="shared" ref="F5:F44" si="10">G5+H5</f>
        <v>462</v>
      </c>
      <c r="G5" s="3">
        <v>213</v>
      </c>
      <c r="H5" s="3">
        <v>249</v>
      </c>
      <c r="I5" s="3">
        <f t="shared" si="0"/>
        <v>92</v>
      </c>
      <c r="J5" s="3">
        <v>46</v>
      </c>
      <c r="K5" s="3">
        <v>46</v>
      </c>
      <c r="L5" s="3">
        <f t="shared" si="1"/>
        <v>680</v>
      </c>
      <c r="M5" s="3">
        <v>278</v>
      </c>
      <c r="N5" s="3">
        <v>402</v>
      </c>
      <c r="O5" s="3">
        <f t="shared" si="2"/>
        <v>1484</v>
      </c>
      <c r="P5" s="3">
        <v>649</v>
      </c>
      <c r="Q5" s="3">
        <v>835</v>
      </c>
      <c r="R5" s="3">
        <f t="shared" si="3"/>
        <v>1679</v>
      </c>
      <c r="S5" s="3">
        <v>1161</v>
      </c>
      <c r="T5" s="3">
        <v>518</v>
      </c>
      <c r="U5" s="3">
        <f t="shared" si="4"/>
        <v>1652</v>
      </c>
      <c r="V5" s="3">
        <v>1067</v>
      </c>
      <c r="W5" s="3">
        <v>585</v>
      </c>
      <c r="X5" s="3">
        <f t="shared" si="5"/>
        <v>816</v>
      </c>
      <c r="Y5" s="3">
        <v>534</v>
      </c>
      <c r="Z5" s="3">
        <v>282</v>
      </c>
      <c r="AA5" s="3">
        <f t="shared" si="6"/>
        <v>691</v>
      </c>
      <c r="AB5" s="3">
        <v>486</v>
      </c>
      <c r="AC5" s="3">
        <v>205</v>
      </c>
      <c r="AD5" s="13" t="s">
        <v>61</v>
      </c>
    </row>
    <row r="6" spans="1:30" x14ac:dyDescent="0.25">
      <c r="A6" s="15"/>
      <c r="B6" s="2" t="s">
        <v>3</v>
      </c>
      <c r="C6" s="3">
        <f t="shared" si="7"/>
        <v>165895</v>
      </c>
      <c r="D6" s="3">
        <f t="shared" si="8"/>
        <v>115270</v>
      </c>
      <c r="E6" s="3">
        <f t="shared" si="9"/>
        <v>50625</v>
      </c>
      <c r="F6" s="3">
        <f t="shared" si="10"/>
        <v>8465</v>
      </c>
      <c r="G6" s="3">
        <v>4345</v>
      </c>
      <c r="H6" s="3">
        <v>4120</v>
      </c>
      <c r="I6" s="3">
        <f t="shared" si="0"/>
        <v>3703</v>
      </c>
      <c r="J6" s="3">
        <v>1729</v>
      </c>
      <c r="K6" s="3">
        <v>1974</v>
      </c>
      <c r="L6" s="3">
        <f t="shared" si="1"/>
        <v>13895</v>
      </c>
      <c r="M6" s="3">
        <v>7710</v>
      </c>
      <c r="N6" s="3">
        <v>6185</v>
      </c>
      <c r="O6" s="3">
        <f t="shared" si="2"/>
        <v>25761</v>
      </c>
      <c r="P6" s="3">
        <v>17549</v>
      </c>
      <c r="Q6" s="3">
        <v>8212</v>
      </c>
      <c r="R6" s="3">
        <f t="shared" si="3"/>
        <v>45842</v>
      </c>
      <c r="S6" s="3">
        <v>34280</v>
      </c>
      <c r="T6" s="3">
        <v>11562</v>
      </c>
      <c r="U6" s="3">
        <f t="shared" si="4"/>
        <v>42414</v>
      </c>
      <c r="V6" s="3">
        <v>30722</v>
      </c>
      <c r="W6" s="3">
        <v>11692</v>
      </c>
      <c r="X6" s="3">
        <f t="shared" si="5"/>
        <v>14879</v>
      </c>
      <c r="Y6" s="3">
        <v>11180</v>
      </c>
      <c r="Z6" s="3">
        <v>3699</v>
      </c>
      <c r="AA6" s="3">
        <f t="shared" si="6"/>
        <v>10936</v>
      </c>
      <c r="AB6" s="3">
        <v>7755</v>
      </c>
      <c r="AC6" s="3">
        <v>3181</v>
      </c>
      <c r="AD6" s="13" t="s">
        <v>61</v>
      </c>
    </row>
    <row r="7" spans="1:30" x14ac:dyDescent="0.25">
      <c r="A7" s="15"/>
      <c r="B7" s="2" t="s">
        <v>4</v>
      </c>
      <c r="C7" s="3">
        <f t="shared" si="7"/>
        <v>354219</v>
      </c>
      <c r="D7" s="3">
        <f t="shared" si="8"/>
        <v>158227</v>
      </c>
      <c r="E7" s="3">
        <f t="shared" si="9"/>
        <v>195992</v>
      </c>
      <c r="F7" s="3">
        <f t="shared" si="10"/>
        <v>23002</v>
      </c>
      <c r="G7" s="3">
        <v>11724</v>
      </c>
      <c r="H7" s="3">
        <v>11278</v>
      </c>
      <c r="I7" s="3">
        <f t="shared" si="0"/>
        <v>6623</v>
      </c>
      <c r="J7" s="3">
        <v>3112</v>
      </c>
      <c r="K7" s="3">
        <v>3511</v>
      </c>
      <c r="L7" s="3">
        <f t="shared" si="1"/>
        <v>63337</v>
      </c>
      <c r="M7" s="3">
        <v>25914</v>
      </c>
      <c r="N7" s="3">
        <v>37423</v>
      </c>
      <c r="O7" s="3">
        <f t="shared" si="2"/>
        <v>97443</v>
      </c>
      <c r="P7" s="3">
        <v>44512</v>
      </c>
      <c r="Q7" s="3">
        <v>52931</v>
      </c>
      <c r="R7" s="3">
        <f t="shared" si="3"/>
        <v>67273</v>
      </c>
      <c r="S7" s="3">
        <v>32125</v>
      </c>
      <c r="T7" s="3">
        <v>35148</v>
      </c>
      <c r="U7" s="3">
        <f t="shared" si="4"/>
        <v>51571</v>
      </c>
      <c r="V7" s="3">
        <v>21382</v>
      </c>
      <c r="W7" s="3">
        <v>30189</v>
      </c>
      <c r="X7" s="3">
        <f t="shared" si="5"/>
        <v>22493</v>
      </c>
      <c r="Y7" s="3">
        <v>9377</v>
      </c>
      <c r="Z7" s="3">
        <v>13116</v>
      </c>
      <c r="AA7" s="3">
        <f t="shared" si="6"/>
        <v>22477</v>
      </c>
      <c r="AB7" s="3">
        <v>10081</v>
      </c>
      <c r="AC7" s="3">
        <v>12396</v>
      </c>
      <c r="AD7" s="13" t="s">
        <v>61</v>
      </c>
    </row>
    <row r="8" spans="1:30" x14ac:dyDescent="0.25">
      <c r="A8" s="15"/>
      <c r="B8" s="2" t="s">
        <v>5</v>
      </c>
      <c r="C8" s="3">
        <f t="shared" si="7"/>
        <v>78318</v>
      </c>
      <c r="D8" s="3">
        <f t="shared" si="8"/>
        <v>27942</v>
      </c>
      <c r="E8" s="3">
        <f t="shared" si="9"/>
        <v>50376</v>
      </c>
      <c r="F8" s="3">
        <f t="shared" si="10"/>
        <v>3153</v>
      </c>
      <c r="G8" s="3">
        <v>1503</v>
      </c>
      <c r="H8" s="3">
        <v>1650</v>
      </c>
      <c r="I8" s="3">
        <f t="shared" si="0"/>
        <v>1994</v>
      </c>
      <c r="J8" s="3">
        <v>815</v>
      </c>
      <c r="K8" s="3">
        <v>1179</v>
      </c>
      <c r="L8" s="3">
        <f t="shared" si="1"/>
        <v>20187</v>
      </c>
      <c r="M8" s="3">
        <v>5323</v>
      </c>
      <c r="N8" s="3">
        <v>14864</v>
      </c>
      <c r="O8" s="3">
        <f t="shared" si="2"/>
        <v>22787</v>
      </c>
      <c r="P8" s="3">
        <v>7508</v>
      </c>
      <c r="Q8" s="3">
        <v>15279</v>
      </c>
      <c r="R8" s="3">
        <f t="shared" si="3"/>
        <v>14834</v>
      </c>
      <c r="S8" s="3">
        <v>6043</v>
      </c>
      <c r="T8" s="3">
        <v>8791</v>
      </c>
      <c r="U8" s="3">
        <f t="shared" si="4"/>
        <v>9152</v>
      </c>
      <c r="V8" s="3">
        <v>3859</v>
      </c>
      <c r="W8" s="3">
        <v>5293</v>
      </c>
      <c r="X8" s="3">
        <f t="shared" si="5"/>
        <v>3386</v>
      </c>
      <c r="Y8" s="3">
        <v>1504</v>
      </c>
      <c r="Z8" s="3">
        <v>1882</v>
      </c>
      <c r="AA8" s="3">
        <f t="shared" si="6"/>
        <v>2825</v>
      </c>
      <c r="AB8" s="3">
        <v>1387</v>
      </c>
      <c r="AC8" s="3">
        <v>1438</v>
      </c>
      <c r="AD8" s="13" t="s">
        <v>61</v>
      </c>
    </row>
    <row r="9" spans="1:30" x14ac:dyDescent="0.25">
      <c r="A9" s="15"/>
      <c r="B9" s="2" t="s">
        <v>6</v>
      </c>
      <c r="C9" s="3">
        <f t="shared" si="7"/>
        <v>78961</v>
      </c>
      <c r="D9" s="3">
        <f t="shared" si="8"/>
        <v>37071</v>
      </c>
      <c r="E9" s="3">
        <f t="shared" si="9"/>
        <v>41890</v>
      </c>
      <c r="F9" s="3">
        <f t="shared" si="10"/>
        <v>4337</v>
      </c>
      <c r="G9" s="3">
        <v>2290</v>
      </c>
      <c r="H9" s="3">
        <v>2047</v>
      </c>
      <c r="I9" s="3">
        <f t="shared" si="0"/>
        <v>1980</v>
      </c>
      <c r="J9" s="3">
        <v>940</v>
      </c>
      <c r="K9" s="3">
        <v>1040</v>
      </c>
      <c r="L9" s="3">
        <f t="shared" si="1"/>
        <v>15887</v>
      </c>
      <c r="M9" s="3">
        <v>6305</v>
      </c>
      <c r="N9" s="3">
        <v>9582</v>
      </c>
      <c r="O9" s="3">
        <f t="shared" si="2"/>
        <v>19998</v>
      </c>
      <c r="P9" s="3">
        <v>8739</v>
      </c>
      <c r="Q9" s="3">
        <v>11259</v>
      </c>
      <c r="R9" s="3">
        <f t="shared" si="3"/>
        <v>15794</v>
      </c>
      <c r="S9" s="3">
        <v>8301</v>
      </c>
      <c r="T9" s="3">
        <v>7493</v>
      </c>
      <c r="U9" s="3">
        <f t="shared" si="4"/>
        <v>11407</v>
      </c>
      <c r="V9" s="3">
        <v>5673</v>
      </c>
      <c r="W9" s="3">
        <v>5734</v>
      </c>
      <c r="X9" s="3">
        <f t="shared" si="5"/>
        <v>4748</v>
      </c>
      <c r="Y9" s="3">
        <v>2321</v>
      </c>
      <c r="Z9" s="3">
        <v>2427</v>
      </c>
      <c r="AA9" s="3">
        <f t="shared" si="6"/>
        <v>4810</v>
      </c>
      <c r="AB9" s="3">
        <v>2502</v>
      </c>
      <c r="AC9" s="3">
        <v>2308</v>
      </c>
      <c r="AD9" s="13" t="s">
        <v>61</v>
      </c>
    </row>
    <row r="10" spans="1:30" x14ac:dyDescent="0.25">
      <c r="A10" s="15"/>
      <c r="B10" s="2" t="s">
        <v>7</v>
      </c>
      <c r="C10" s="3">
        <f t="shared" si="7"/>
        <v>29909</v>
      </c>
      <c r="D10" s="3">
        <f t="shared" si="8"/>
        <v>16120</v>
      </c>
      <c r="E10" s="3">
        <f t="shared" si="9"/>
        <v>13789</v>
      </c>
      <c r="F10" s="3">
        <f t="shared" si="10"/>
        <v>1264</v>
      </c>
      <c r="G10" s="3">
        <v>633</v>
      </c>
      <c r="H10" s="3">
        <v>631</v>
      </c>
      <c r="I10" s="3">
        <f t="shared" si="0"/>
        <v>676</v>
      </c>
      <c r="J10" s="3">
        <v>394</v>
      </c>
      <c r="K10" s="3">
        <v>282</v>
      </c>
      <c r="L10" s="3">
        <f t="shared" si="1"/>
        <v>3814</v>
      </c>
      <c r="M10" s="3">
        <v>1938</v>
      </c>
      <c r="N10" s="3">
        <v>1876</v>
      </c>
      <c r="O10" s="3">
        <f t="shared" si="2"/>
        <v>5764</v>
      </c>
      <c r="P10" s="3">
        <v>3193</v>
      </c>
      <c r="Q10" s="3">
        <v>2571</v>
      </c>
      <c r="R10" s="3">
        <f t="shared" si="3"/>
        <v>6451</v>
      </c>
      <c r="S10" s="3">
        <v>3649</v>
      </c>
      <c r="T10" s="3">
        <v>2802</v>
      </c>
      <c r="U10" s="3">
        <f t="shared" si="4"/>
        <v>6278</v>
      </c>
      <c r="V10" s="3">
        <v>3220</v>
      </c>
      <c r="W10" s="3">
        <v>3058</v>
      </c>
      <c r="X10" s="3">
        <f t="shared" si="5"/>
        <v>2800</v>
      </c>
      <c r="Y10" s="3">
        <v>1506</v>
      </c>
      <c r="Z10" s="3">
        <v>1294</v>
      </c>
      <c r="AA10" s="3">
        <f t="shared" si="6"/>
        <v>2862</v>
      </c>
      <c r="AB10" s="3">
        <v>1587</v>
      </c>
      <c r="AC10" s="3">
        <v>1275</v>
      </c>
      <c r="AD10" s="13" t="s">
        <v>61</v>
      </c>
    </row>
    <row r="11" spans="1:30" x14ac:dyDescent="0.25">
      <c r="A11" s="15"/>
      <c r="B11" s="2" t="s">
        <v>8</v>
      </c>
      <c r="C11" s="3">
        <f t="shared" si="7"/>
        <v>104892</v>
      </c>
      <c r="D11" s="3">
        <f t="shared" si="8"/>
        <v>55912</v>
      </c>
      <c r="E11" s="3">
        <f t="shared" si="9"/>
        <v>48980</v>
      </c>
      <c r="F11" s="3">
        <f t="shared" si="10"/>
        <v>4382</v>
      </c>
      <c r="G11" s="3">
        <v>2204</v>
      </c>
      <c r="H11" s="3">
        <v>2178</v>
      </c>
      <c r="I11" s="3">
        <f t="shared" si="0"/>
        <v>2461</v>
      </c>
      <c r="J11" s="3">
        <v>1202</v>
      </c>
      <c r="K11" s="3">
        <v>1259</v>
      </c>
      <c r="L11" s="3">
        <f t="shared" si="1"/>
        <v>17560</v>
      </c>
      <c r="M11" s="3">
        <v>7971</v>
      </c>
      <c r="N11" s="3">
        <v>9589</v>
      </c>
      <c r="O11" s="3">
        <f t="shared" si="2"/>
        <v>27230</v>
      </c>
      <c r="P11" s="3">
        <v>14426</v>
      </c>
      <c r="Q11" s="3">
        <v>12804</v>
      </c>
      <c r="R11" s="3">
        <f t="shared" si="3"/>
        <v>22268</v>
      </c>
      <c r="S11" s="3">
        <v>12909</v>
      </c>
      <c r="T11" s="3">
        <v>9359</v>
      </c>
      <c r="U11" s="3">
        <f t="shared" si="4"/>
        <v>16960</v>
      </c>
      <c r="V11" s="3">
        <v>9381</v>
      </c>
      <c r="W11" s="3">
        <v>7579</v>
      </c>
      <c r="X11" s="3">
        <f t="shared" si="5"/>
        <v>7284</v>
      </c>
      <c r="Y11" s="3">
        <v>4087</v>
      </c>
      <c r="Z11" s="3">
        <v>3197</v>
      </c>
      <c r="AA11" s="3">
        <f t="shared" si="6"/>
        <v>6747</v>
      </c>
      <c r="AB11" s="3">
        <v>3732</v>
      </c>
      <c r="AC11" s="3">
        <v>3015</v>
      </c>
      <c r="AD11" s="13" t="s">
        <v>61</v>
      </c>
    </row>
    <row r="12" spans="1:30" x14ac:dyDescent="0.25">
      <c r="A12" s="15"/>
      <c r="B12" s="2" t="s">
        <v>9</v>
      </c>
      <c r="C12" s="3">
        <f t="shared" si="7"/>
        <v>29027</v>
      </c>
      <c r="D12" s="3">
        <f t="shared" si="8"/>
        <v>17093</v>
      </c>
      <c r="E12" s="3">
        <f t="shared" si="9"/>
        <v>11934</v>
      </c>
      <c r="F12" s="3">
        <f t="shared" si="10"/>
        <v>1309</v>
      </c>
      <c r="G12" s="3">
        <v>673</v>
      </c>
      <c r="H12" s="3">
        <v>636</v>
      </c>
      <c r="I12" s="3">
        <f t="shared" si="0"/>
        <v>593</v>
      </c>
      <c r="J12" s="3">
        <v>286</v>
      </c>
      <c r="K12" s="3">
        <v>307</v>
      </c>
      <c r="L12" s="3">
        <f t="shared" si="1"/>
        <v>5084</v>
      </c>
      <c r="M12" s="3">
        <v>2544</v>
      </c>
      <c r="N12" s="3">
        <v>2540</v>
      </c>
      <c r="O12" s="3">
        <f t="shared" si="2"/>
        <v>8035</v>
      </c>
      <c r="P12" s="3">
        <v>4794</v>
      </c>
      <c r="Q12" s="3">
        <v>3241</v>
      </c>
      <c r="R12" s="3">
        <f t="shared" si="3"/>
        <v>5823</v>
      </c>
      <c r="S12" s="3">
        <v>3668</v>
      </c>
      <c r="T12" s="3">
        <v>2155</v>
      </c>
      <c r="U12" s="3">
        <f t="shared" si="4"/>
        <v>4390</v>
      </c>
      <c r="V12" s="3">
        <v>2672</v>
      </c>
      <c r="W12" s="3">
        <v>1718</v>
      </c>
      <c r="X12" s="3">
        <f t="shared" si="5"/>
        <v>1912</v>
      </c>
      <c r="Y12" s="3">
        <v>1206</v>
      </c>
      <c r="Z12" s="3">
        <v>706</v>
      </c>
      <c r="AA12" s="3">
        <f t="shared" si="6"/>
        <v>1881</v>
      </c>
      <c r="AB12" s="3">
        <v>1250</v>
      </c>
      <c r="AC12" s="3">
        <v>631</v>
      </c>
      <c r="AD12" s="13" t="s">
        <v>61</v>
      </c>
    </row>
    <row r="13" spans="1:30" x14ac:dyDescent="0.25">
      <c r="A13" s="15"/>
      <c r="B13" s="2" t="s">
        <v>10</v>
      </c>
      <c r="C13" s="3">
        <f t="shared" si="7"/>
        <v>20793</v>
      </c>
      <c r="D13" s="3">
        <f t="shared" si="8"/>
        <v>11594</v>
      </c>
      <c r="E13" s="3">
        <f t="shared" si="9"/>
        <v>9199</v>
      </c>
      <c r="F13" s="3">
        <f t="shared" si="10"/>
        <v>1133</v>
      </c>
      <c r="G13" s="3">
        <v>578</v>
      </c>
      <c r="H13" s="3">
        <v>555</v>
      </c>
      <c r="I13" s="3">
        <f t="shared" si="0"/>
        <v>482</v>
      </c>
      <c r="J13" s="3">
        <v>261</v>
      </c>
      <c r="K13" s="3">
        <v>221</v>
      </c>
      <c r="L13" s="3">
        <f t="shared" si="1"/>
        <v>2042</v>
      </c>
      <c r="M13" s="3">
        <v>968</v>
      </c>
      <c r="N13" s="3">
        <v>1074</v>
      </c>
      <c r="O13" s="3">
        <f t="shared" si="2"/>
        <v>4310</v>
      </c>
      <c r="P13" s="3">
        <v>2408</v>
      </c>
      <c r="Q13" s="3">
        <v>1902</v>
      </c>
      <c r="R13" s="3">
        <f t="shared" si="3"/>
        <v>5619</v>
      </c>
      <c r="S13" s="3">
        <v>2899</v>
      </c>
      <c r="T13" s="3">
        <v>2720</v>
      </c>
      <c r="U13" s="3">
        <f t="shared" si="4"/>
        <v>3829</v>
      </c>
      <c r="V13" s="3">
        <v>2342</v>
      </c>
      <c r="W13" s="3">
        <v>1487</v>
      </c>
      <c r="X13" s="3">
        <f t="shared" si="5"/>
        <v>1640</v>
      </c>
      <c r="Y13" s="3">
        <v>1048</v>
      </c>
      <c r="Z13" s="3">
        <v>592</v>
      </c>
      <c r="AA13" s="3">
        <f t="shared" si="6"/>
        <v>1738</v>
      </c>
      <c r="AB13" s="3">
        <v>1090</v>
      </c>
      <c r="AC13" s="3">
        <v>648</v>
      </c>
      <c r="AD13" s="13" t="s">
        <v>61</v>
      </c>
    </row>
    <row r="14" spans="1:30" x14ac:dyDescent="0.25">
      <c r="A14" s="15"/>
      <c r="B14" s="2" t="s">
        <v>11</v>
      </c>
      <c r="C14" s="3">
        <f t="shared" si="7"/>
        <v>36</v>
      </c>
      <c r="D14" s="3">
        <f t="shared" si="8"/>
        <v>32</v>
      </c>
      <c r="E14" s="3">
        <f t="shared" si="9"/>
        <v>4</v>
      </c>
      <c r="F14" s="3">
        <f t="shared" si="10"/>
        <v>0</v>
      </c>
      <c r="G14" s="3">
        <v>0</v>
      </c>
      <c r="H14" s="3">
        <v>0</v>
      </c>
      <c r="I14" s="3">
        <f t="shared" si="0"/>
        <v>0</v>
      </c>
      <c r="J14" s="3">
        <v>0</v>
      </c>
      <c r="K14" s="3">
        <v>0</v>
      </c>
      <c r="L14" s="3">
        <f t="shared" si="1"/>
        <v>9</v>
      </c>
      <c r="M14" s="3">
        <v>8</v>
      </c>
      <c r="N14" s="3">
        <v>1</v>
      </c>
      <c r="O14" s="3">
        <f t="shared" si="2"/>
        <v>13</v>
      </c>
      <c r="P14" s="3">
        <v>10</v>
      </c>
      <c r="Q14" s="3">
        <v>3</v>
      </c>
      <c r="R14" s="3">
        <f t="shared" si="3"/>
        <v>9</v>
      </c>
      <c r="S14" s="3">
        <v>9</v>
      </c>
      <c r="T14" s="3">
        <v>0</v>
      </c>
      <c r="U14" s="3">
        <f t="shared" si="4"/>
        <v>2</v>
      </c>
      <c r="V14" s="3">
        <v>2</v>
      </c>
      <c r="W14" s="3">
        <v>0</v>
      </c>
      <c r="X14" s="3">
        <f t="shared" si="5"/>
        <v>1</v>
      </c>
      <c r="Y14" s="3">
        <v>1</v>
      </c>
      <c r="Z14" s="3">
        <v>0</v>
      </c>
      <c r="AA14" s="3">
        <f t="shared" si="6"/>
        <v>2</v>
      </c>
      <c r="AB14" s="3">
        <v>2</v>
      </c>
      <c r="AC14" s="3">
        <v>0</v>
      </c>
      <c r="AD14" s="13" t="s">
        <v>61</v>
      </c>
    </row>
    <row r="15" spans="1:30" x14ac:dyDescent="0.25">
      <c r="A15" s="15"/>
      <c r="B15" s="2" t="s">
        <v>12</v>
      </c>
      <c r="C15" s="3">
        <f t="shared" si="7"/>
        <v>133203</v>
      </c>
      <c r="D15" s="3">
        <f t="shared" si="8"/>
        <v>71083</v>
      </c>
      <c r="E15" s="3">
        <f t="shared" si="9"/>
        <v>62120</v>
      </c>
      <c r="F15" s="3">
        <f t="shared" si="10"/>
        <v>12917</v>
      </c>
      <c r="G15" s="3">
        <v>6606</v>
      </c>
      <c r="H15" s="3">
        <v>6311</v>
      </c>
      <c r="I15" s="3">
        <f t="shared" si="0"/>
        <v>3980</v>
      </c>
      <c r="J15" s="3">
        <v>1812</v>
      </c>
      <c r="K15" s="3">
        <v>2168</v>
      </c>
      <c r="L15" s="3">
        <f t="shared" si="1"/>
        <v>9375</v>
      </c>
      <c r="M15" s="3">
        <v>4613</v>
      </c>
      <c r="N15" s="3">
        <v>4762</v>
      </c>
      <c r="O15" s="3">
        <f t="shared" si="2"/>
        <v>29577</v>
      </c>
      <c r="P15" s="3">
        <v>13329</v>
      </c>
      <c r="Q15" s="3">
        <v>16248</v>
      </c>
      <c r="R15" s="3">
        <f t="shared" si="3"/>
        <v>41046</v>
      </c>
      <c r="S15" s="3">
        <v>18605</v>
      </c>
      <c r="T15" s="3">
        <v>22441</v>
      </c>
      <c r="U15" s="3">
        <f t="shared" si="4"/>
        <v>21654</v>
      </c>
      <c r="V15" s="3">
        <v>14959</v>
      </c>
      <c r="W15" s="3">
        <v>6695</v>
      </c>
      <c r="X15" s="3">
        <f t="shared" si="5"/>
        <v>8343</v>
      </c>
      <c r="Y15" s="3">
        <v>6347</v>
      </c>
      <c r="Z15" s="3">
        <v>1996</v>
      </c>
      <c r="AA15" s="3">
        <f t="shared" si="6"/>
        <v>6311</v>
      </c>
      <c r="AB15" s="3">
        <v>4812</v>
      </c>
      <c r="AC15" s="3">
        <v>1499</v>
      </c>
      <c r="AD15" s="13" t="s">
        <v>61</v>
      </c>
    </row>
    <row r="16" spans="1:30" x14ac:dyDescent="0.25">
      <c r="A16" s="15"/>
      <c r="B16" s="2" t="s">
        <v>13</v>
      </c>
      <c r="C16" s="3">
        <f t="shared" si="7"/>
        <v>2681</v>
      </c>
      <c r="D16" s="3">
        <f t="shared" si="8"/>
        <v>1774</v>
      </c>
      <c r="E16" s="3">
        <f t="shared" si="9"/>
        <v>907</v>
      </c>
      <c r="F16" s="3">
        <f t="shared" si="10"/>
        <v>110</v>
      </c>
      <c r="G16" s="3">
        <v>48</v>
      </c>
      <c r="H16" s="3">
        <v>62</v>
      </c>
      <c r="I16" s="3">
        <f t="shared" si="0"/>
        <v>38</v>
      </c>
      <c r="J16" s="3">
        <v>19</v>
      </c>
      <c r="K16" s="3">
        <v>19</v>
      </c>
      <c r="L16" s="3">
        <f t="shared" si="1"/>
        <v>331</v>
      </c>
      <c r="M16" s="3">
        <v>249</v>
      </c>
      <c r="N16" s="3">
        <v>82</v>
      </c>
      <c r="O16" s="3">
        <f t="shared" si="2"/>
        <v>472</v>
      </c>
      <c r="P16" s="3">
        <v>326</v>
      </c>
      <c r="Q16" s="3">
        <v>146</v>
      </c>
      <c r="R16" s="3">
        <f t="shared" si="3"/>
        <v>559</v>
      </c>
      <c r="S16" s="3">
        <v>371</v>
      </c>
      <c r="T16" s="3">
        <v>188</v>
      </c>
      <c r="U16" s="3">
        <f t="shared" si="4"/>
        <v>567</v>
      </c>
      <c r="V16" s="3">
        <v>360</v>
      </c>
      <c r="W16" s="3">
        <v>207</v>
      </c>
      <c r="X16" s="3">
        <f t="shared" si="5"/>
        <v>282</v>
      </c>
      <c r="Y16" s="3">
        <v>190</v>
      </c>
      <c r="Z16" s="3">
        <v>92</v>
      </c>
      <c r="AA16" s="3">
        <f t="shared" si="6"/>
        <v>322</v>
      </c>
      <c r="AB16" s="3">
        <v>211</v>
      </c>
      <c r="AC16" s="3">
        <v>111</v>
      </c>
      <c r="AD16" s="13" t="s">
        <v>61</v>
      </c>
    </row>
    <row r="17" spans="1:30" x14ac:dyDescent="0.25">
      <c r="A17" s="15"/>
      <c r="B17" s="2" t="s">
        <v>14</v>
      </c>
      <c r="C17" s="3">
        <f>D17+E17</f>
        <v>17471</v>
      </c>
      <c r="D17" s="3">
        <f t="shared" si="8"/>
        <v>12287</v>
      </c>
      <c r="E17" s="3">
        <f t="shared" si="9"/>
        <v>5184</v>
      </c>
      <c r="F17" s="3">
        <f>G17+H17</f>
        <v>330</v>
      </c>
      <c r="G17" s="3">
        <v>175</v>
      </c>
      <c r="H17" s="3">
        <v>155</v>
      </c>
      <c r="I17" s="3">
        <f t="shared" si="0"/>
        <v>345</v>
      </c>
      <c r="J17" s="3">
        <v>244</v>
      </c>
      <c r="K17" s="3">
        <v>101</v>
      </c>
      <c r="L17" s="3">
        <f t="shared" si="1"/>
        <v>4865</v>
      </c>
      <c r="M17" s="3">
        <v>3698</v>
      </c>
      <c r="N17" s="3">
        <v>1167</v>
      </c>
      <c r="O17" s="3">
        <f t="shared" si="2"/>
        <v>4310</v>
      </c>
      <c r="P17" s="3">
        <v>3158</v>
      </c>
      <c r="Q17" s="3">
        <v>1152</v>
      </c>
      <c r="R17" s="3">
        <f t="shared" si="3"/>
        <v>3305</v>
      </c>
      <c r="S17" s="3">
        <v>2043</v>
      </c>
      <c r="T17" s="3">
        <v>1262</v>
      </c>
      <c r="U17" s="3">
        <f t="shared" si="4"/>
        <v>2220</v>
      </c>
      <c r="V17" s="3">
        <v>1477</v>
      </c>
      <c r="W17" s="3">
        <v>743</v>
      </c>
      <c r="X17" s="3">
        <f t="shared" si="5"/>
        <v>1049</v>
      </c>
      <c r="Y17" s="3">
        <v>741</v>
      </c>
      <c r="Z17" s="3">
        <v>308</v>
      </c>
      <c r="AA17" s="3">
        <f t="shared" si="6"/>
        <v>1047</v>
      </c>
      <c r="AB17" s="3">
        <v>751</v>
      </c>
      <c r="AC17" s="3">
        <v>296</v>
      </c>
      <c r="AD17" s="13" t="s">
        <v>61</v>
      </c>
    </row>
    <row r="18" spans="1:30" x14ac:dyDescent="0.25">
      <c r="A18" s="15"/>
      <c r="B18" s="2" t="s">
        <v>15</v>
      </c>
      <c r="C18" s="3">
        <f t="shared" si="7"/>
        <v>31884</v>
      </c>
      <c r="D18" s="3">
        <f t="shared" si="8"/>
        <v>13833</v>
      </c>
      <c r="E18" s="3">
        <f t="shared" si="9"/>
        <v>18051</v>
      </c>
      <c r="F18" s="3">
        <f t="shared" si="10"/>
        <v>1373</v>
      </c>
      <c r="G18" s="3">
        <v>699</v>
      </c>
      <c r="H18" s="3">
        <v>674</v>
      </c>
      <c r="I18" s="3">
        <f t="shared" si="0"/>
        <v>1118</v>
      </c>
      <c r="J18" s="3">
        <v>550</v>
      </c>
      <c r="K18" s="3">
        <v>568</v>
      </c>
      <c r="L18" s="3">
        <f t="shared" si="1"/>
        <v>8424</v>
      </c>
      <c r="M18" s="3">
        <v>3258</v>
      </c>
      <c r="N18" s="3">
        <v>5166</v>
      </c>
      <c r="O18" s="3">
        <f t="shared" si="2"/>
        <v>7626</v>
      </c>
      <c r="P18" s="3">
        <v>3234</v>
      </c>
      <c r="Q18" s="3">
        <v>4392</v>
      </c>
      <c r="R18" s="3">
        <f t="shared" si="3"/>
        <v>5022</v>
      </c>
      <c r="S18" s="3">
        <v>2320</v>
      </c>
      <c r="T18" s="3">
        <v>2702</v>
      </c>
      <c r="U18" s="3">
        <f t="shared" si="4"/>
        <v>4655</v>
      </c>
      <c r="V18" s="3">
        <v>1953</v>
      </c>
      <c r="W18" s="3">
        <v>2702</v>
      </c>
      <c r="X18" s="3">
        <f t="shared" si="5"/>
        <v>1947</v>
      </c>
      <c r="Y18" s="3">
        <v>917</v>
      </c>
      <c r="Z18" s="3">
        <v>1030</v>
      </c>
      <c r="AA18" s="3">
        <f t="shared" si="6"/>
        <v>1719</v>
      </c>
      <c r="AB18" s="3">
        <v>902</v>
      </c>
      <c r="AC18" s="3">
        <v>817</v>
      </c>
      <c r="AD18" s="13" t="s">
        <v>61</v>
      </c>
    </row>
    <row r="19" spans="1:30" x14ac:dyDescent="0.25">
      <c r="A19" s="15"/>
      <c r="B19" s="2" t="s">
        <v>16</v>
      </c>
      <c r="C19" s="3">
        <f t="shared" si="7"/>
        <v>29586</v>
      </c>
      <c r="D19" s="3">
        <f t="shared" si="8"/>
        <v>13116</v>
      </c>
      <c r="E19" s="3">
        <f t="shared" si="9"/>
        <v>16470</v>
      </c>
      <c r="F19" s="3">
        <f t="shared" si="10"/>
        <v>1164</v>
      </c>
      <c r="G19" s="3">
        <v>588</v>
      </c>
      <c r="H19" s="3">
        <v>576</v>
      </c>
      <c r="I19" s="3">
        <f t="shared" si="0"/>
        <v>1147</v>
      </c>
      <c r="J19" s="3">
        <v>571</v>
      </c>
      <c r="K19" s="3">
        <v>576</v>
      </c>
      <c r="L19" s="3">
        <f t="shared" si="1"/>
        <v>6095</v>
      </c>
      <c r="M19" s="3">
        <v>2431</v>
      </c>
      <c r="N19" s="3">
        <v>3664</v>
      </c>
      <c r="O19" s="3">
        <f t="shared" si="2"/>
        <v>6973</v>
      </c>
      <c r="P19" s="3">
        <v>3075</v>
      </c>
      <c r="Q19" s="3">
        <v>3898</v>
      </c>
      <c r="R19" s="3">
        <f t="shared" si="3"/>
        <v>5554</v>
      </c>
      <c r="S19" s="3">
        <v>2600</v>
      </c>
      <c r="T19" s="3">
        <v>2954</v>
      </c>
      <c r="U19" s="3">
        <f t="shared" si="4"/>
        <v>4709</v>
      </c>
      <c r="V19" s="3">
        <v>1965</v>
      </c>
      <c r="W19" s="3">
        <v>2744</v>
      </c>
      <c r="X19" s="3">
        <f t="shared" si="5"/>
        <v>2115</v>
      </c>
      <c r="Y19" s="3">
        <v>938</v>
      </c>
      <c r="Z19" s="3">
        <v>1177</v>
      </c>
      <c r="AA19" s="3">
        <f t="shared" si="6"/>
        <v>1829</v>
      </c>
      <c r="AB19" s="3">
        <v>948</v>
      </c>
      <c r="AC19" s="3">
        <v>881</v>
      </c>
      <c r="AD19" s="13" t="s">
        <v>61</v>
      </c>
    </row>
    <row r="20" spans="1:30" x14ac:dyDescent="0.25">
      <c r="A20" s="15"/>
      <c r="B20" s="2" t="s">
        <v>17</v>
      </c>
      <c r="C20" s="3">
        <f>C21-C4-C5-C6-C7-C8-C9-C10-C11-C12-C13-C14-C15-C16-C17-C18-C19</f>
        <v>706</v>
      </c>
      <c r="D20" s="3">
        <f t="shared" si="8"/>
        <v>451</v>
      </c>
      <c r="E20" s="3">
        <f t="shared" si="9"/>
        <v>255</v>
      </c>
      <c r="F20" s="3">
        <f t="shared" ref="F20:G20" si="11">F21-F4-F5-F6-F7-F8-F9-F10-F11-F12-F13-F14-F15-F16-F17-F18-F19</f>
        <v>28</v>
      </c>
      <c r="G20" s="3">
        <f t="shared" si="11"/>
        <v>15</v>
      </c>
      <c r="H20" s="3">
        <f t="shared" ref="H20:J20" si="12">H21-H4-H5-H6-H7-H8-H9-H10-H11-H12-H13-H14-H15-H16-H17-H18-H19</f>
        <v>13</v>
      </c>
      <c r="I20" s="3">
        <f t="shared" si="12"/>
        <v>18</v>
      </c>
      <c r="J20" s="3">
        <f t="shared" si="12"/>
        <v>12</v>
      </c>
      <c r="K20" s="3">
        <f t="shared" ref="K20:AC20" si="13">K21-K4-K5-K6-K7-K8-K9-K10-K11-K12-K13-K14-K15-K16-K17-K18-K19</f>
        <v>6</v>
      </c>
      <c r="L20" s="3">
        <f t="shared" si="13"/>
        <v>161</v>
      </c>
      <c r="M20" s="3">
        <f t="shared" si="13"/>
        <v>94</v>
      </c>
      <c r="N20" s="3">
        <f t="shared" si="13"/>
        <v>67</v>
      </c>
      <c r="O20" s="3">
        <f t="shared" si="13"/>
        <v>121</v>
      </c>
      <c r="P20" s="3">
        <f t="shared" si="13"/>
        <v>75</v>
      </c>
      <c r="Q20" s="3">
        <f t="shared" si="13"/>
        <v>46</v>
      </c>
      <c r="R20" s="3">
        <f t="shared" si="13"/>
        <v>152</v>
      </c>
      <c r="S20" s="3">
        <f t="shared" si="13"/>
        <v>100</v>
      </c>
      <c r="T20" s="3">
        <f t="shared" si="13"/>
        <v>52</v>
      </c>
      <c r="U20" s="3">
        <f t="shared" si="13"/>
        <v>127</v>
      </c>
      <c r="V20" s="3">
        <f t="shared" si="13"/>
        <v>87</v>
      </c>
      <c r="W20" s="3">
        <f t="shared" si="13"/>
        <v>40</v>
      </c>
      <c r="X20" s="3">
        <f t="shared" si="13"/>
        <v>53</v>
      </c>
      <c r="Y20" s="3">
        <f t="shared" si="13"/>
        <v>36</v>
      </c>
      <c r="Z20" s="3">
        <f t="shared" si="13"/>
        <v>17</v>
      </c>
      <c r="AA20" s="3">
        <f t="shared" si="13"/>
        <v>46</v>
      </c>
      <c r="AB20" s="3">
        <f t="shared" si="13"/>
        <v>32</v>
      </c>
      <c r="AC20" s="3">
        <f t="shared" si="13"/>
        <v>14</v>
      </c>
      <c r="AD20" s="13" t="s">
        <v>61</v>
      </c>
    </row>
    <row r="21" spans="1:30" x14ac:dyDescent="0.25">
      <c r="A21" s="16"/>
      <c r="B21" s="2" t="s">
        <v>18</v>
      </c>
      <c r="C21" s="3">
        <f t="shared" si="7"/>
        <v>1137862</v>
      </c>
      <c r="D21" s="3">
        <f t="shared" si="8"/>
        <v>580269</v>
      </c>
      <c r="E21" s="3">
        <f t="shared" si="9"/>
        <v>557593</v>
      </c>
      <c r="F21" s="3">
        <f t="shared" si="10"/>
        <v>66690</v>
      </c>
      <c r="G21" s="3">
        <v>33991</v>
      </c>
      <c r="H21" s="3">
        <v>32699</v>
      </c>
      <c r="I21" s="3">
        <f t="shared" ref="I21:I23" si="14">J21+K21</f>
        <v>26359</v>
      </c>
      <c r="J21" s="3">
        <v>12552</v>
      </c>
      <c r="K21" s="3">
        <v>13807</v>
      </c>
      <c r="L21" s="3">
        <f t="shared" ref="L21:L23" si="15">M21+N21</f>
        <v>179358</v>
      </c>
      <c r="M21" s="3">
        <v>76360</v>
      </c>
      <c r="N21" s="3">
        <v>102998</v>
      </c>
      <c r="O21" s="3">
        <f t="shared" ref="O21:O23" si="16">P21+Q21</f>
        <v>273650</v>
      </c>
      <c r="P21" s="3">
        <v>131774</v>
      </c>
      <c r="Q21" s="3">
        <v>141876</v>
      </c>
      <c r="R21" s="3">
        <f t="shared" ref="R21:R23" si="17">S21+T21</f>
        <v>251885</v>
      </c>
      <c r="S21" s="3">
        <v>136274</v>
      </c>
      <c r="T21" s="3">
        <v>115611</v>
      </c>
      <c r="U21" s="3">
        <f t="shared" ref="U21:U23" si="18">V21+W21</f>
        <v>190477</v>
      </c>
      <c r="V21" s="3">
        <v>105250</v>
      </c>
      <c r="W21" s="3">
        <v>85227</v>
      </c>
      <c r="X21" s="3">
        <f t="shared" ref="X21:X23" si="19">Y21+Z21</f>
        <v>77917</v>
      </c>
      <c r="Y21" s="3">
        <v>44010</v>
      </c>
      <c r="Z21" s="3">
        <v>33907</v>
      </c>
      <c r="AA21" s="3">
        <f t="shared" ref="AA21:AA23" si="20">AB21+AC21</f>
        <v>71526</v>
      </c>
      <c r="AB21" s="3">
        <v>40058</v>
      </c>
      <c r="AC21" s="3">
        <v>31468</v>
      </c>
      <c r="AD21" s="13" t="s">
        <v>61</v>
      </c>
    </row>
    <row r="22" spans="1:30" x14ac:dyDescent="0.25">
      <c r="A22" s="26" t="s">
        <v>19</v>
      </c>
      <c r="B22" s="2" t="s">
        <v>20</v>
      </c>
      <c r="C22" s="3">
        <f t="shared" si="7"/>
        <v>216084</v>
      </c>
      <c r="D22" s="3">
        <f t="shared" si="8"/>
        <v>99654</v>
      </c>
      <c r="E22" s="3">
        <f t="shared" si="9"/>
        <v>116430</v>
      </c>
      <c r="F22" s="3">
        <f t="shared" si="10"/>
        <v>10978</v>
      </c>
      <c r="G22" s="3">
        <v>5397</v>
      </c>
      <c r="H22" s="3">
        <v>5581</v>
      </c>
      <c r="I22" s="3">
        <f t="shared" si="14"/>
        <v>9141</v>
      </c>
      <c r="J22" s="3">
        <v>4498</v>
      </c>
      <c r="K22" s="3">
        <v>4643</v>
      </c>
      <c r="L22" s="3">
        <f t="shared" si="15"/>
        <v>29343</v>
      </c>
      <c r="M22" s="3">
        <v>13522</v>
      </c>
      <c r="N22" s="3">
        <v>15821</v>
      </c>
      <c r="O22" s="3">
        <f t="shared" si="16"/>
        <v>32327</v>
      </c>
      <c r="P22" s="3">
        <v>14880</v>
      </c>
      <c r="Q22" s="3">
        <v>17447</v>
      </c>
      <c r="R22" s="3">
        <f t="shared" si="17"/>
        <v>34487</v>
      </c>
      <c r="S22" s="3">
        <v>16800</v>
      </c>
      <c r="T22" s="3">
        <v>17687</v>
      </c>
      <c r="U22" s="3">
        <f t="shared" si="18"/>
        <v>36822</v>
      </c>
      <c r="V22" s="3">
        <v>15809</v>
      </c>
      <c r="W22" s="3">
        <v>21013</v>
      </c>
      <c r="X22" s="3">
        <f t="shared" si="19"/>
        <v>23792</v>
      </c>
      <c r="Y22" s="3">
        <v>10086</v>
      </c>
      <c r="Z22" s="3">
        <v>13706</v>
      </c>
      <c r="AA22" s="3">
        <f t="shared" si="20"/>
        <v>39194</v>
      </c>
      <c r="AB22" s="3">
        <v>18662</v>
      </c>
      <c r="AC22" s="3">
        <v>20532</v>
      </c>
      <c r="AD22" s="13" t="s">
        <v>61</v>
      </c>
    </row>
    <row r="23" spans="1:30" x14ac:dyDescent="0.25">
      <c r="A23" s="15"/>
      <c r="B23" s="2" t="s">
        <v>21</v>
      </c>
      <c r="C23" s="3">
        <f t="shared" si="7"/>
        <v>34282</v>
      </c>
      <c r="D23" s="3">
        <f t="shared" si="8"/>
        <v>14507</v>
      </c>
      <c r="E23" s="3">
        <f t="shared" si="9"/>
        <v>19775</v>
      </c>
      <c r="F23" s="3">
        <f t="shared" si="10"/>
        <v>1898</v>
      </c>
      <c r="G23" s="3">
        <v>932</v>
      </c>
      <c r="H23" s="3">
        <v>966</v>
      </c>
      <c r="I23" s="3">
        <f t="shared" si="14"/>
        <v>2000</v>
      </c>
      <c r="J23" s="3">
        <v>962</v>
      </c>
      <c r="K23" s="3">
        <v>1038</v>
      </c>
      <c r="L23" s="3">
        <f t="shared" si="15"/>
        <v>4821</v>
      </c>
      <c r="M23" s="3">
        <v>2010</v>
      </c>
      <c r="N23" s="3">
        <v>2811</v>
      </c>
      <c r="O23" s="3">
        <f t="shared" si="16"/>
        <v>4472</v>
      </c>
      <c r="P23" s="3">
        <v>1762</v>
      </c>
      <c r="Q23" s="3">
        <v>2710</v>
      </c>
      <c r="R23" s="3">
        <f t="shared" si="17"/>
        <v>4433</v>
      </c>
      <c r="S23" s="3">
        <v>1854</v>
      </c>
      <c r="T23" s="3">
        <v>2579</v>
      </c>
      <c r="U23" s="3">
        <f t="shared" si="18"/>
        <v>6024</v>
      </c>
      <c r="V23" s="3">
        <v>2109</v>
      </c>
      <c r="W23" s="3">
        <v>3915</v>
      </c>
      <c r="X23" s="3">
        <f t="shared" si="19"/>
        <v>4276</v>
      </c>
      <c r="Y23" s="3">
        <v>1773</v>
      </c>
      <c r="Z23" s="3">
        <v>2503</v>
      </c>
      <c r="AA23" s="3">
        <f t="shared" si="20"/>
        <v>6358</v>
      </c>
      <c r="AB23" s="3">
        <v>3105</v>
      </c>
      <c r="AC23" s="3">
        <v>3253</v>
      </c>
      <c r="AD23" s="13" t="s">
        <v>61</v>
      </c>
    </row>
    <row r="24" spans="1:30" x14ac:dyDescent="0.25">
      <c r="A24" s="15"/>
      <c r="B24" s="2" t="s">
        <v>22</v>
      </c>
      <c r="C24" s="3">
        <f>C25-C22-C23</f>
        <v>136</v>
      </c>
      <c r="D24" s="3">
        <f t="shared" si="8"/>
        <v>81</v>
      </c>
      <c r="E24" s="3">
        <f t="shared" si="9"/>
        <v>55</v>
      </c>
      <c r="F24" s="3">
        <f t="shared" ref="F24:G24" si="21">F25-F22-F23</f>
        <v>7</v>
      </c>
      <c r="G24" s="3">
        <f t="shared" si="21"/>
        <v>5</v>
      </c>
      <c r="H24" s="3">
        <f t="shared" ref="H24:J24" si="22">H25-H22-H23</f>
        <v>2</v>
      </c>
      <c r="I24" s="3">
        <f t="shared" si="22"/>
        <v>5</v>
      </c>
      <c r="J24" s="3">
        <f t="shared" si="22"/>
        <v>2</v>
      </c>
      <c r="K24" s="3">
        <f t="shared" ref="K24:AC24" si="23">K25-K22-K23</f>
        <v>3</v>
      </c>
      <c r="L24" s="3">
        <f t="shared" si="23"/>
        <v>20</v>
      </c>
      <c r="M24" s="3">
        <f t="shared" si="23"/>
        <v>17</v>
      </c>
      <c r="N24" s="3">
        <f t="shared" si="23"/>
        <v>3</v>
      </c>
      <c r="O24" s="3">
        <f t="shared" si="23"/>
        <v>23</v>
      </c>
      <c r="P24" s="3">
        <f t="shared" si="23"/>
        <v>16</v>
      </c>
      <c r="Q24" s="3">
        <f t="shared" si="23"/>
        <v>7</v>
      </c>
      <c r="R24" s="3">
        <f t="shared" si="23"/>
        <v>23</v>
      </c>
      <c r="S24" s="3">
        <f t="shared" si="23"/>
        <v>8</v>
      </c>
      <c r="T24" s="3">
        <f t="shared" si="23"/>
        <v>15</v>
      </c>
      <c r="U24" s="3">
        <f t="shared" si="23"/>
        <v>23</v>
      </c>
      <c r="V24" s="3">
        <f t="shared" si="23"/>
        <v>12</v>
      </c>
      <c r="W24" s="3">
        <f t="shared" si="23"/>
        <v>11</v>
      </c>
      <c r="X24" s="3">
        <f t="shared" si="23"/>
        <v>15</v>
      </c>
      <c r="Y24" s="3">
        <f t="shared" si="23"/>
        <v>9</v>
      </c>
      <c r="Z24" s="3">
        <f t="shared" si="23"/>
        <v>6</v>
      </c>
      <c r="AA24" s="3">
        <f t="shared" si="23"/>
        <v>20</v>
      </c>
      <c r="AB24" s="3">
        <f t="shared" si="23"/>
        <v>12</v>
      </c>
      <c r="AC24" s="3">
        <f t="shared" si="23"/>
        <v>8</v>
      </c>
      <c r="AD24" s="13" t="s">
        <v>61</v>
      </c>
    </row>
    <row r="25" spans="1:30" x14ac:dyDescent="0.25">
      <c r="A25" s="16"/>
      <c r="B25" s="2" t="s">
        <v>57</v>
      </c>
      <c r="C25" s="3">
        <f t="shared" si="7"/>
        <v>250502</v>
      </c>
      <c r="D25" s="3">
        <f t="shared" si="8"/>
        <v>114242</v>
      </c>
      <c r="E25" s="3">
        <f t="shared" si="9"/>
        <v>136260</v>
      </c>
      <c r="F25" s="3">
        <f t="shared" si="10"/>
        <v>12883</v>
      </c>
      <c r="G25" s="3">
        <v>6334</v>
      </c>
      <c r="H25" s="3">
        <v>6549</v>
      </c>
      <c r="I25" s="3">
        <f t="shared" ref="I25:I32" si="24">J25+K25</f>
        <v>11146</v>
      </c>
      <c r="J25" s="3">
        <v>5462</v>
      </c>
      <c r="K25" s="3">
        <v>5684</v>
      </c>
      <c r="L25" s="3">
        <f t="shared" ref="L25:L32" si="25">M25+N25</f>
        <v>34184</v>
      </c>
      <c r="M25" s="3">
        <v>15549</v>
      </c>
      <c r="N25" s="3">
        <v>18635</v>
      </c>
      <c r="O25" s="3">
        <f t="shared" ref="O25:O32" si="26">P25+Q25</f>
        <v>36822</v>
      </c>
      <c r="P25" s="3">
        <v>16658</v>
      </c>
      <c r="Q25" s="3">
        <v>20164</v>
      </c>
      <c r="R25" s="3">
        <f t="shared" ref="R25:R32" si="27">S25+T25</f>
        <v>38943</v>
      </c>
      <c r="S25" s="3">
        <v>18662</v>
      </c>
      <c r="T25" s="3">
        <v>20281</v>
      </c>
      <c r="U25" s="3">
        <f t="shared" ref="U25:U32" si="28">V25+W25</f>
        <v>42869</v>
      </c>
      <c r="V25" s="3">
        <v>17930</v>
      </c>
      <c r="W25" s="3">
        <v>24939</v>
      </c>
      <c r="X25" s="3">
        <f t="shared" ref="X25:X32" si="29">Y25+Z25</f>
        <v>28083</v>
      </c>
      <c r="Y25" s="3">
        <v>11868</v>
      </c>
      <c r="Z25" s="3">
        <v>16215</v>
      </c>
      <c r="AA25" s="3">
        <f t="shared" ref="AA25:AA32" si="30">AB25+AC25</f>
        <v>45572</v>
      </c>
      <c r="AB25" s="3">
        <v>21779</v>
      </c>
      <c r="AC25" s="3">
        <v>23793</v>
      </c>
      <c r="AD25" s="13" t="s">
        <v>61</v>
      </c>
    </row>
    <row r="26" spans="1:30" x14ac:dyDescent="0.25">
      <c r="A26" s="26" t="s">
        <v>23</v>
      </c>
      <c r="B26" s="2" t="s">
        <v>24</v>
      </c>
      <c r="C26" s="3">
        <f t="shared" si="7"/>
        <v>12715</v>
      </c>
      <c r="D26" s="3">
        <f t="shared" si="8"/>
        <v>5093</v>
      </c>
      <c r="E26" s="3">
        <f t="shared" si="9"/>
        <v>7622</v>
      </c>
      <c r="F26" s="3">
        <f t="shared" si="10"/>
        <v>591</v>
      </c>
      <c r="G26" s="3">
        <v>318</v>
      </c>
      <c r="H26" s="3">
        <v>273</v>
      </c>
      <c r="I26" s="3">
        <f t="shared" si="24"/>
        <v>472</v>
      </c>
      <c r="J26" s="3">
        <v>218</v>
      </c>
      <c r="K26" s="3">
        <v>254</v>
      </c>
      <c r="L26" s="3">
        <f t="shared" si="25"/>
        <v>2110</v>
      </c>
      <c r="M26" s="3">
        <v>712</v>
      </c>
      <c r="N26" s="3">
        <v>1398</v>
      </c>
      <c r="O26" s="3">
        <f t="shared" si="26"/>
        <v>3210</v>
      </c>
      <c r="P26" s="3">
        <v>1224</v>
      </c>
      <c r="Q26" s="3">
        <v>1986</v>
      </c>
      <c r="R26" s="3">
        <f t="shared" si="27"/>
        <v>2627</v>
      </c>
      <c r="S26" s="3">
        <v>1091</v>
      </c>
      <c r="T26" s="3">
        <v>1536</v>
      </c>
      <c r="U26" s="3">
        <f t="shared" si="28"/>
        <v>2310</v>
      </c>
      <c r="V26" s="3">
        <v>907</v>
      </c>
      <c r="W26" s="3">
        <v>1403</v>
      </c>
      <c r="X26" s="3">
        <f t="shared" si="29"/>
        <v>817</v>
      </c>
      <c r="Y26" s="3">
        <v>370</v>
      </c>
      <c r="Z26" s="3">
        <v>447</v>
      </c>
      <c r="AA26" s="3">
        <f t="shared" si="30"/>
        <v>578</v>
      </c>
      <c r="AB26" s="3">
        <v>253</v>
      </c>
      <c r="AC26" s="3">
        <v>325</v>
      </c>
      <c r="AD26" s="13" t="s">
        <v>61</v>
      </c>
    </row>
    <row r="27" spans="1:30" x14ac:dyDescent="0.25">
      <c r="A27" s="15"/>
      <c r="B27" s="2" t="s">
        <v>25</v>
      </c>
      <c r="C27" s="3">
        <f t="shared" si="7"/>
        <v>18068</v>
      </c>
      <c r="D27" s="3">
        <f t="shared" si="8"/>
        <v>9062</v>
      </c>
      <c r="E27" s="3">
        <f t="shared" si="9"/>
        <v>9006</v>
      </c>
      <c r="F27" s="3">
        <f t="shared" si="10"/>
        <v>600</v>
      </c>
      <c r="G27" s="3">
        <v>311</v>
      </c>
      <c r="H27" s="3">
        <v>289</v>
      </c>
      <c r="I27" s="3">
        <f t="shared" si="24"/>
        <v>443</v>
      </c>
      <c r="J27" s="3">
        <v>215</v>
      </c>
      <c r="K27" s="3">
        <v>228</v>
      </c>
      <c r="L27" s="3">
        <f t="shared" si="25"/>
        <v>3152</v>
      </c>
      <c r="M27" s="3">
        <v>1367</v>
      </c>
      <c r="N27" s="3">
        <v>1785</v>
      </c>
      <c r="O27" s="3">
        <f t="shared" si="26"/>
        <v>4269</v>
      </c>
      <c r="P27" s="3">
        <v>2044</v>
      </c>
      <c r="Q27" s="3">
        <v>2225</v>
      </c>
      <c r="R27" s="3">
        <f t="shared" si="27"/>
        <v>4220</v>
      </c>
      <c r="S27" s="3">
        <v>2336</v>
      </c>
      <c r="T27" s="3">
        <v>1884</v>
      </c>
      <c r="U27" s="3">
        <f t="shared" si="28"/>
        <v>3372</v>
      </c>
      <c r="V27" s="3">
        <v>1723</v>
      </c>
      <c r="W27" s="3">
        <v>1649</v>
      </c>
      <c r="X27" s="3">
        <f t="shared" si="29"/>
        <v>1205</v>
      </c>
      <c r="Y27" s="3">
        <v>626</v>
      </c>
      <c r="Z27" s="3">
        <v>579</v>
      </c>
      <c r="AA27" s="3">
        <f t="shared" si="30"/>
        <v>807</v>
      </c>
      <c r="AB27" s="3">
        <v>440</v>
      </c>
      <c r="AC27" s="3">
        <v>367</v>
      </c>
      <c r="AD27" s="13" t="s">
        <v>61</v>
      </c>
    </row>
    <row r="28" spans="1:30" x14ac:dyDescent="0.25">
      <c r="A28" s="15"/>
      <c r="B28" s="2" t="s">
        <v>26</v>
      </c>
      <c r="C28" s="3">
        <f t="shared" si="7"/>
        <v>3183</v>
      </c>
      <c r="D28" s="3">
        <f t="shared" si="8"/>
        <v>1236</v>
      </c>
      <c r="E28" s="3">
        <f t="shared" si="9"/>
        <v>1947</v>
      </c>
      <c r="F28" s="3">
        <f t="shared" si="10"/>
        <v>48</v>
      </c>
      <c r="G28" s="3">
        <v>29</v>
      </c>
      <c r="H28" s="3">
        <v>19</v>
      </c>
      <c r="I28" s="3">
        <f t="shared" si="24"/>
        <v>39</v>
      </c>
      <c r="J28" s="3">
        <v>18</v>
      </c>
      <c r="K28" s="3">
        <v>21</v>
      </c>
      <c r="L28" s="3">
        <f t="shared" si="25"/>
        <v>390</v>
      </c>
      <c r="M28" s="3">
        <v>131</v>
      </c>
      <c r="N28" s="3">
        <v>259</v>
      </c>
      <c r="O28" s="3">
        <f t="shared" si="26"/>
        <v>743</v>
      </c>
      <c r="P28" s="3">
        <v>304</v>
      </c>
      <c r="Q28" s="3">
        <v>439</v>
      </c>
      <c r="R28" s="3">
        <f t="shared" si="27"/>
        <v>563</v>
      </c>
      <c r="S28" s="3">
        <v>203</v>
      </c>
      <c r="T28" s="3">
        <v>360</v>
      </c>
      <c r="U28" s="3">
        <f t="shared" si="28"/>
        <v>761</v>
      </c>
      <c r="V28" s="3">
        <v>254</v>
      </c>
      <c r="W28" s="3">
        <v>507</v>
      </c>
      <c r="X28" s="3">
        <f t="shared" si="29"/>
        <v>367</v>
      </c>
      <c r="Y28" s="3">
        <v>158</v>
      </c>
      <c r="Z28" s="3">
        <v>209</v>
      </c>
      <c r="AA28" s="3">
        <f t="shared" si="30"/>
        <v>272</v>
      </c>
      <c r="AB28" s="3">
        <v>139</v>
      </c>
      <c r="AC28" s="3">
        <v>133</v>
      </c>
      <c r="AD28" s="13" t="s">
        <v>61</v>
      </c>
    </row>
    <row r="29" spans="1:30" x14ac:dyDescent="0.25">
      <c r="A29" s="15"/>
      <c r="B29" s="2" t="s">
        <v>27</v>
      </c>
      <c r="C29" s="3">
        <f t="shared" si="7"/>
        <v>8220</v>
      </c>
      <c r="D29" s="3">
        <f t="shared" si="8"/>
        <v>3955</v>
      </c>
      <c r="E29" s="3">
        <f t="shared" si="9"/>
        <v>4265</v>
      </c>
      <c r="F29" s="3">
        <f t="shared" si="10"/>
        <v>423</v>
      </c>
      <c r="G29" s="3">
        <v>205</v>
      </c>
      <c r="H29" s="3">
        <v>218</v>
      </c>
      <c r="I29" s="3">
        <f t="shared" si="24"/>
        <v>324</v>
      </c>
      <c r="J29" s="3">
        <v>177</v>
      </c>
      <c r="K29" s="3">
        <v>147</v>
      </c>
      <c r="L29" s="3">
        <f t="shared" si="25"/>
        <v>1714</v>
      </c>
      <c r="M29" s="3">
        <v>699</v>
      </c>
      <c r="N29" s="3">
        <v>1015</v>
      </c>
      <c r="O29" s="3">
        <f t="shared" si="26"/>
        <v>2070</v>
      </c>
      <c r="P29" s="3">
        <v>973</v>
      </c>
      <c r="Q29" s="3">
        <v>1097</v>
      </c>
      <c r="R29" s="3">
        <f t="shared" si="27"/>
        <v>1714</v>
      </c>
      <c r="S29" s="3">
        <v>917</v>
      </c>
      <c r="T29" s="3">
        <v>797</v>
      </c>
      <c r="U29" s="3">
        <f t="shared" si="28"/>
        <v>1203</v>
      </c>
      <c r="V29" s="3">
        <v>585</v>
      </c>
      <c r="W29" s="3">
        <v>618</v>
      </c>
      <c r="X29" s="3">
        <f t="shared" si="29"/>
        <v>436</v>
      </c>
      <c r="Y29" s="3">
        <v>216</v>
      </c>
      <c r="Z29" s="3">
        <v>220</v>
      </c>
      <c r="AA29" s="3">
        <f t="shared" si="30"/>
        <v>336</v>
      </c>
      <c r="AB29" s="3">
        <v>183</v>
      </c>
      <c r="AC29" s="3">
        <v>153</v>
      </c>
      <c r="AD29" s="13" t="s">
        <v>61</v>
      </c>
    </row>
    <row r="30" spans="1:30" x14ac:dyDescent="0.25">
      <c r="A30" s="15"/>
      <c r="B30" s="2" t="s">
        <v>28</v>
      </c>
      <c r="C30" s="3">
        <f t="shared" si="7"/>
        <v>205</v>
      </c>
      <c r="D30" s="3">
        <f t="shared" si="8"/>
        <v>82</v>
      </c>
      <c r="E30" s="3">
        <f t="shared" si="9"/>
        <v>123</v>
      </c>
      <c r="F30" s="3">
        <f t="shared" si="10"/>
        <v>12</v>
      </c>
      <c r="G30" s="3">
        <v>5</v>
      </c>
      <c r="H30" s="3">
        <v>7</v>
      </c>
      <c r="I30" s="3">
        <f t="shared" si="24"/>
        <v>15</v>
      </c>
      <c r="J30" s="3">
        <v>6</v>
      </c>
      <c r="K30" s="3">
        <v>9</v>
      </c>
      <c r="L30" s="3">
        <f t="shared" si="25"/>
        <v>53</v>
      </c>
      <c r="M30" s="3">
        <v>22</v>
      </c>
      <c r="N30" s="3">
        <v>31</v>
      </c>
      <c r="O30" s="3">
        <f t="shared" si="26"/>
        <v>47</v>
      </c>
      <c r="P30" s="3">
        <v>22</v>
      </c>
      <c r="Q30" s="3">
        <v>25</v>
      </c>
      <c r="R30" s="3">
        <f t="shared" si="27"/>
        <v>38</v>
      </c>
      <c r="S30" s="3">
        <v>14</v>
      </c>
      <c r="T30" s="3">
        <v>24</v>
      </c>
      <c r="U30" s="3">
        <f t="shared" si="28"/>
        <v>23</v>
      </c>
      <c r="V30" s="3">
        <v>7</v>
      </c>
      <c r="W30" s="3">
        <v>16</v>
      </c>
      <c r="X30" s="3">
        <f t="shared" si="29"/>
        <v>8</v>
      </c>
      <c r="Y30" s="3">
        <v>4</v>
      </c>
      <c r="Z30" s="3">
        <v>4</v>
      </c>
      <c r="AA30" s="3">
        <f t="shared" si="30"/>
        <v>9</v>
      </c>
      <c r="AB30" s="3">
        <v>2</v>
      </c>
      <c r="AC30" s="3">
        <v>7</v>
      </c>
      <c r="AD30" s="13" t="s">
        <v>61</v>
      </c>
    </row>
    <row r="31" spans="1:30" x14ac:dyDescent="0.25">
      <c r="A31" s="15"/>
      <c r="B31" s="2" t="s">
        <v>29</v>
      </c>
      <c r="C31" s="3">
        <f t="shared" si="7"/>
        <v>9759</v>
      </c>
      <c r="D31" s="3">
        <f t="shared" si="8"/>
        <v>3596</v>
      </c>
      <c r="E31" s="3">
        <f t="shared" si="9"/>
        <v>6163</v>
      </c>
      <c r="F31" s="3">
        <f t="shared" si="10"/>
        <v>560</v>
      </c>
      <c r="G31" s="3">
        <v>271</v>
      </c>
      <c r="H31" s="3">
        <v>289</v>
      </c>
      <c r="I31" s="3">
        <f t="shared" si="24"/>
        <v>572</v>
      </c>
      <c r="J31" s="3">
        <v>263</v>
      </c>
      <c r="K31" s="3">
        <v>309</v>
      </c>
      <c r="L31" s="3">
        <f t="shared" si="25"/>
        <v>2995</v>
      </c>
      <c r="M31" s="3">
        <v>1044</v>
      </c>
      <c r="N31" s="3">
        <v>1951</v>
      </c>
      <c r="O31" s="3">
        <f t="shared" si="26"/>
        <v>1982</v>
      </c>
      <c r="P31" s="3">
        <v>688</v>
      </c>
      <c r="Q31" s="3">
        <v>1294</v>
      </c>
      <c r="R31" s="3">
        <f t="shared" si="27"/>
        <v>1373</v>
      </c>
      <c r="S31" s="3">
        <v>494</v>
      </c>
      <c r="T31" s="3">
        <v>879</v>
      </c>
      <c r="U31" s="3">
        <f t="shared" si="28"/>
        <v>1416</v>
      </c>
      <c r="V31" s="3">
        <v>473</v>
      </c>
      <c r="W31" s="3">
        <v>943</v>
      </c>
      <c r="X31" s="3">
        <f t="shared" si="29"/>
        <v>469</v>
      </c>
      <c r="Y31" s="3">
        <v>184</v>
      </c>
      <c r="Z31" s="3">
        <v>285</v>
      </c>
      <c r="AA31" s="3">
        <f t="shared" si="30"/>
        <v>392</v>
      </c>
      <c r="AB31" s="3">
        <v>179</v>
      </c>
      <c r="AC31" s="3">
        <v>213</v>
      </c>
      <c r="AD31" s="13" t="s">
        <v>61</v>
      </c>
    </row>
    <row r="32" spans="1:30" x14ac:dyDescent="0.25">
      <c r="A32" s="15"/>
      <c r="B32" s="2" t="s">
        <v>30</v>
      </c>
      <c r="C32" s="3">
        <f t="shared" si="7"/>
        <v>4345</v>
      </c>
      <c r="D32" s="3">
        <f t="shared" si="8"/>
        <v>1880</v>
      </c>
      <c r="E32" s="3">
        <f t="shared" si="9"/>
        <v>2465</v>
      </c>
      <c r="F32" s="3">
        <f t="shared" si="10"/>
        <v>130</v>
      </c>
      <c r="G32" s="3">
        <v>67</v>
      </c>
      <c r="H32" s="3">
        <v>63</v>
      </c>
      <c r="I32" s="3">
        <f t="shared" si="24"/>
        <v>61</v>
      </c>
      <c r="J32" s="3">
        <v>28</v>
      </c>
      <c r="K32" s="3">
        <v>33</v>
      </c>
      <c r="L32" s="3">
        <f t="shared" si="25"/>
        <v>566</v>
      </c>
      <c r="M32" s="3">
        <v>199</v>
      </c>
      <c r="N32" s="3">
        <v>367</v>
      </c>
      <c r="O32" s="3">
        <f t="shared" si="26"/>
        <v>1087</v>
      </c>
      <c r="P32" s="3">
        <v>478</v>
      </c>
      <c r="Q32" s="3">
        <v>609</v>
      </c>
      <c r="R32" s="3">
        <f t="shared" si="27"/>
        <v>886</v>
      </c>
      <c r="S32" s="3">
        <v>413</v>
      </c>
      <c r="T32" s="3">
        <v>473</v>
      </c>
      <c r="U32" s="3">
        <f t="shared" si="28"/>
        <v>908</v>
      </c>
      <c r="V32" s="3">
        <v>364</v>
      </c>
      <c r="W32" s="3">
        <v>544</v>
      </c>
      <c r="X32" s="3">
        <f t="shared" si="29"/>
        <v>379</v>
      </c>
      <c r="Y32" s="3">
        <v>173</v>
      </c>
      <c r="Z32" s="3">
        <v>206</v>
      </c>
      <c r="AA32" s="3">
        <f t="shared" si="30"/>
        <v>328</v>
      </c>
      <c r="AB32" s="3">
        <v>158</v>
      </c>
      <c r="AC32" s="3">
        <v>170</v>
      </c>
      <c r="AD32" s="13" t="s">
        <v>61</v>
      </c>
    </row>
    <row r="33" spans="1:30" x14ac:dyDescent="0.25">
      <c r="A33" s="15"/>
      <c r="B33" s="2" t="s">
        <v>31</v>
      </c>
      <c r="C33" s="3">
        <f>C34-C26-C27-C28-C29-C30-C31-C32</f>
        <v>1041</v>
      </c>
      <c r="D33" s="3">
        <f t="shared" si="8"/>
        <v>438</v>
      </c>
      <c r="E33" s="3">
        <f t="shared" si="9"/>
        <v>603</v>
      </c>
      <c r="F33" s="3">
        <f t="shared" ref="F33:G33" si="31">F34-F26-F27-F28-F29-F30-F31-F32</f>
        <v>48</v>
      </c>
      <c r="G33" s="3">
        <f t="shared" si="31"/>
        <v>19</v>
      </c>
      <c r="H33" s="3">
        <f t="shared" ref="H33:J33" si="32">H34-H26-H27-H28-H29-H30-H31-H32</f>
        <v>29</v>
      </c>
      <c r="I33" s="3">
        <f t="shared" si="32"/>
        <v>63</v>
      </c>
      <c r="J33" s="3">
        <f t="shared" si="32"/>
        <v>23</v>
      </c>
      <c r="K33" s="3">
        <f t="shared" ref="K33:AC33" si="33">K34-K26-K27-K28-K29-K30-K31-K32</f>
        <v>40</v>
      </c>
      <c r="L33" s="3">
        <f t="shared" si="33"/>
        <v>401</v>
      </c>
      <c r="M33" s="3">
        <f t="shared" si="33"/>
        <v>164</v>
      </c>
      <c r="N33" s="3">
        <f t="shared" si="33"/>
        <v>237</v>
      </c>
      <c r="O33" s="3">
        <f t="shared" si="33"/>
        <v>255</v>
      </c>
      <c r="P33" s="3">
        <f t="shared" si="33"/>
        <v>98</v>
      </c>
      <c r="Q33" s="3">
        <f t="shared" si="33"/>
        <v>157</v>
      </c>
      <c r="R33" s="3">
        <f t="shared" si="33"/>
        <v>130</v>
      </c>
      <c r="S33" s="3">
        <f t="shared" si="33"/>
        <v>63</v>
      </c>
      <c r="T33" s="3">
        <f t="shared" si="33"/>
        <v>67</v>
      </c>
      <c r="U33" s="3">
        <f t="shared" si="33"/>
        <v>94</v>
      </c>
      <c r="V33" s="3">
        <f t="shared" si="33"/>
        <v>41</v>
      </c>
      <c r="W33" s="3">
        <f t="shared" si="33"/>
        <v>53</v>
      </c>
      <c r="X33" s="3">
        <f t="shared" si="33"/>
        <v>30</v>
      </c>
      <c r="Y33" s="3">
        <f t="shared" si="33"/>
        <v>17</v>
      </c>
      <c r="Z33" s="3">
        <f t="shared" si="33"/>
        <v>13</v>
      </c>
      <c r="AA33" s="3">
        <f t="shared" si="33"/>
        <v>20</v>
      </c>
      <c r="AB33" s="3">
        <f t="shared" si="33"/>
        <v>13</v>
      </c>
      <c r="AC33" s="3">
        <f t="shared" si="33"/>
        <v>7</v>
      </c>
      <c r="AD33" s="13" t="s">
        <v>61</v>
      </c>
    </row>
    <row r="34" spans="1:30" x14ac:dyDescent="0.25">
      <c r="A34" s="16"/>
      <c r="B34" s="2" t="s">
        <v>32</v>
      </c>
      <c r="C34" s="3">
        <f t="shared" si="7"/>
        <v>57536</v>
      </c>
      <c r="D34" s="3">
        <f t="shared" si="8"/>
        <v>25342</v>
      </c>
      <c r="E34" s="3">
        <f t="shared" si="9"/>
        <v>32194</v>
      </c>
      <c r="F34" s="3">
        <f t="shared" si="10"/>
        <v>2412</v>
      </c>
      <c r="G34" s="3">
        <v>1225</v>
      </c>
      <c r="H34" s="3">
        <v>1187</v>
      </c>
      <c r="I34" s="3">
        <f t="shared" ref="I34:I37" si="34">J34+K34</f>
        <v>1989</v>
      </c>
      <c r="J34" s="3">
        <v>948</v>
      </c>
      <c r="K34" s="3">
        <v>1041</v>
      </c>
      <c r="L34" s="3">
        <f t="shared" ref="L34:L37" si="35">M34+N34</f>
        <v>11381</v>
      </c>
      <c r="M34" s="3">
        <v>4338</v>
      </c>
      <c r="N34" s="3">
        <v>7043</v>
      </c>
      <c r="O34" s="3">
        <f t="shared" ref="O34:O37" si="36">P34+Q34</f>
        <v>13663</v>
      </c>
      <c r="P34" s="3">
        <v>5831</v>
      </c>
      <c r="Q34" s="3">
        <v>7832</v>
      </c>
      <c r="R34" s="3">
        <f t="shared" ref="R34:R37" si="37">S34+T34</f>
        <v>11551</v>
      </c>
      <c r="S34" s="3">
        <v>5531</v>
      </c>
      <c r="T34" s="3">
        <v>6020</v>
      </c>
      <c r="U34" s="3">
        <f t="shared" ref="U34:U37" si="38">V34+W34</f>
        <v>10087</v>
      </c>
      <c r="V34" s="3">
        <v>4354</v>
      </c>
      <c r="W34" s="3">
        <v>5733</v>
      </c>
      <c r="X34" s="3">
        <f t="shared" ref="X34:X37" si="39">Y34+Z34</f>
        <v>3711</v>
      </c>
      <c r="Y34" s="3">
        <v>1748</v>
      </c>
      <c r="Z34" s="3">
        <v>1963</v>
      </c>
      <c r="AA34" s="3">
        <f t="shared" ref="AA34:AA37" si="40">AB34+AC34</f>
        <v>2742</v>
      </c>
      <c r="AB34" s="3">
        <v>1367</v>
      </c>
      <c r="AC34" s="3">
        <v>1375</v>
      </c>
      <c r="AD34" s="13" t="s">
        <v>61</v>
      </c>
    </row>
    <row r="35" spans="1:30" x14ac:dyDescent="0.25">
      <c r="A35" s="26" t="s">
        <v>33</v>
      </c>
      <c r="B35" s="2" t="s">
        <v>34</v>
      </c>
      <c r="C35" s="3">
        <f t="shared" si="7"/>
        <v>27162</v>
      </c>
      <c r="D35" s="3">
        <f t="shared" si="8"/>
        <v>11332</v>
      </c>
      <c r="E35" s="3">
        <f t="shared" si="9"/>
        <v>15830</v>
      </c>
      <c r="F35" s="3">
        <f t="shared" si="10"/>
        <v>1512</v>
      </c>
      <c r="G35" s="3">
        <v>778</v>
      </c>
      <c r="H35" s="3">
        <v>734</v>
      </c>
      <c r="I35" s="3">
        <f t="shared" si="34"/>
        <v>954</v>
      </c>
      <c r="J35" s="3">
        <v>488</v>
      </c>
      <c r="K35" s="3">
        <v>466</v>
      </c>
      <c r="L35" s="3">
        <f t="shared" si="35"/>
        <v>6061</v>
      </c>
      <c r="M35" s="3">
        <v>2425</v>
      </c>
      <c r="N35" s="3">
        <v>3636</v>
      </c>
      <c r="O35" s="3">
        <f t="shared" si="36"/>
        <v>5395</v>
      </c>
      <c r="P35" s="3">
        <v>2093</v>
      </c>
      <c r="Q35" s="3">
        <v>3302</v>
      </c>
      <c r="R35" s="3">
        <f t="shared" si="37"/>
        <v>3629</v>
      </c>
      <c r="S35" s="3">
        <v>1563</v>
      </c>
      <c r="T35" s="3">
        <v>2066</v>
      </c>
      <c r="U35" s="3">
        <f t="shared" si="38"/>
        <v>3608</v>
      </c>
      <c r="V35" s="3">
        <v>1331</v>
      </c>
      <c r="W35" s="3">
        <v>2277</v>
      </c>
      <c r="X35" s="3">
        <f t="shared" si="39"/>
        <v>2283</v>
      </c>
      <c r="Y35" s="3">
        <v>859</v>
      </c>
      <c r="Z35" s="3">
        <v>1424</v>
      </c>
      <c r="AA35" s="3">
        <f t="shared" si="40"/>
        <v>3720</v>
      </c>
      <c r="AB35" s="3">
        <v>1795</v>
      </c>
      <c r="AC35" s="3">
        <v>1925</v>
      </c>
      <c r="AD35" s="13" t="s">
        <v>61</v>
      </c>
    </row>
    <row r="36" spans="1:30" x14ac:dyDescent="0.25">
      <c r="A36" s="15"/>
      <c r="B36" s="2" t="s">
        <v>35</v>
      </c>
      <c r="C36" s="3">
        <f t="shared" si="7"/>
        <v>6758</v>
      </c>
      <c r="D36" s="3">
        <f t="shared" si="8"/>
        <v>2843</v>
      </c>
      <c r="E36" s="3">
        <f t="shared" si="9"/>
        <v>3915</v>
      </c>
      <c r="F36" s="3">
        <f t="shared" si="10"/>
        <v>394</v>
      </c>
      <c r="G36" s="3">
        <v>209</v>
      </c>
      <c r="H36" s="3">
        <v>185</v>
      </c>
      <c r="I36" s="3">
        <f t="shared" si="34"/>
        <v>175</v>
      </c>
      <c r="J36" s="3">
        <v>89</v>
      </c>
      <c r="K36" s="3">
        <v>86</v>
      </c>
      <c r="L36" s="3">
        <f t="shared" si="35"/>
        <v>739</v>
      </c>
      <c r="M36" s="3">
        <v>255</v>
      </c>
      <c r="N36" s="3">
        <v>484</v>
      </c>
      <c r="O36" s="3">
        <f t="shared" si="36"/>
        <v>1137</v>
      </c>
      <c r="P36" s="3">
        <v>434</v>
      </c>
      <c r="Q36" s="3">
        <v>703</v>
      </c>
      <c r="R36" s="3">
        <f t="shared" si="37"/>
        <v>859</v>
      </c>
      <c r="S36" s="3">
        <v>353</v>
      </c>
      <c r="T36" s="3">
        <v>506</v>
      </c>
      <c r="U36" s="3">
        <f t="shared" si="38"/>
        <v>922</v>
      </c>
      <c r="V36" s="3">
        <v>317</v>
      </c>
      <c r="W36" s="3">
        <v>605</v>
      </c>
      <c r="X36" s="3">
        <f t="shared" si="39"/>
        <v>860</v>
      </c>
      <c r="Y36" s="3">
        <v>344</v>
      </c>
      <c r="Z36" s="3">
        <v>516</v>
      </c>
      <c r="AA36" s="3">
        <f t="shared" si="40"/>
        <v>1672</v>
      </c>
      <c r="AB36" s="3">
        <v>842</v>
      </c>
      <c r="AC36" s="3">
        <v>830</v>
      </c>
      <c r="AD36" s="13" t="s">
        <v>61</v>
      </c>
    </row>
    <row r="37" spans="1:30" x14ac:dyDescent="0.25">
      <c r="A37" s="15"/>
      <c r="B37" s="2" t="s">
        <v>36</v>
      </c>
      <c r="C37" s="3">
        <f t="shared" si="7"/>
        <v>1535</v>
      </c>
      <c r="D37" s="3">
        <f t="shared" si="8"/>
        <v>850</v>
      </c>
      <c r="E37" s="3">
        <f t="shared" si="9"/>
        <v>685</v>
      </c>
      <c r="F37" s="3">
        <f t="shared" si="10"/>
        <v>51</v>
      </c>
      <c r="G37" s="3">
        <v>22</v>
      </c>
      <c r="H37" s="3">
        <v>29</v>
      </c>
      <c r="I37" s="3">
        <f t="shared" si="34"/>
        <v>46</v>
      </c>
      <c r="J37" s="3">
        <v>24</v>
      </c>
      <c r="K37" s="3">
        <v>22</v>
      </c>
      <c r="L37" s="3">
        <f t="shared" si="35"/>
        <v>206</v>
      </c>
      <c r="M37" s="3">
        <v>87</v>
      </c>
      <c r="N37" s="3">
        <v>119</v>
      </c>
      <c r="O37" s="3">
        <f t="shared" si="36"/>
        <v>376</v>
      </c>
      <c r="P37" s="3">
        <v>191</v>
      </c>
      <c r="Q37" s="3">
        <v>185</v>
      </c>
      <c r="R37" s="3">
        <f t="shared" si="37"/>
        <v>374</v>
      </c>
      <c r="S37" s="3">
        <v>222</v>
      </c>
      <c r="T37" s="3">
        <v>152</v>
      </c>
      <c r="U37" s="3">
        <f t="shared" si="38"/>
        <v>274</v>
      </c>
      <c r="V37" s="3">
        <v>161</v>
      </c>
      <c r="W37" s="3">
        <v>113</v>
      </c>
      <c r="X37" s="3">
        <f t="shared" si="39"/>
        <v>115</v>
      </c>
      <c r="Y37" s="3">
        <v>74</v>
      </c>
      <c r="Z37" s="3">
        <v>41</v>
      </c>
      <c r="AA37" s="3">
        <f t="shared" si="40"/>
        <v>93</v>
      </c>
      <c r="AB37" s="3">
        <v>69</v>
      </c>
      <c r="AC37" s="3">
        <v>24</v>
      </c>
      <c r="AD37" s="13" t="s">
        <v>61</v>
      </c>
    </row>
    <row r="38" spans="1:30" x14ac:dyDescent="0.25">
      <c r="A38" s="15"/>
      <c r="B38" s="2" t="s">
        <v>37</v>
      </c>
      <c r="C38" s="3">
        <f>C39-C35-C36-C37</f>
        <v>127</v>
      </c>
      <c r="D38" s="3">
        <f t="shared" si="8"/>
        <v>117</v>
      </c>
      <c r="E38" s="3">
        <f t="shared" si="9"/>
        <v>10</v>
      </c>
      <c r="F38" s="3">
        <f t="shared" ref="F38:G38" si="41">F39-F35-F36-F37</f>
        <v>1</v>
      </c>
      <c r="G38" s="3">
        <f t="shared" si="41"/>
        <v>1</v>
      </c>
      <c r="H38" s="3">
        <f t="shared" ref="H38:J38" si="42">H39-H35-H36-H37</f>
        <v>0</v>
      </c>
      <c r="I38" s="3">
        <f t="shared" si="42"/>
        <v>1</v>
      </c>
      <c r="J38" s="3">
        <f t="shared" si="42"/>
        <v>1</v>
      </c>
      <c r="K38" s="3">
        <f t="shared" ref="K38:AC38" si="43">K39-K35-K36-K37</f>
        <v>0</v>
      </c>
      <c r="L38" s="3">
        <f t="shared" si="43"/>
        <v>13</v>
      </c>
      <c r="M38" s="3">
        <f t="shared" si="43"/>
        <v>8</v>
      </c>
      <c r="N38" s="3">
        <f t="shared" si="43"/>
        <v>5</v>
      </c>
      <c r="O38" s="3">
        <f t="shared" si="43"/>
        <v>21</v>
      </c>
      <c r="P38" s="3">
        <f t="shared" si="43"/>
        <v>19</v>
      </c>
      <c r="Q38" s="3">
        <f t="shared" si="43"/>
        <v>2</v>
      </c>
      <c r="R38" s="3">
        <f t="shared" si="43"/>
        <v>28</v>
      </c>
      <c r="S38" s="3">
        <f t="shared" si="43"/>
        <v>28</v>
      </c>
      <c r="T38" s="3">
        <f t="shared" si="43"/>
        <v>0</v>
      </c>
      <c r="U38" s="3">
        <f t="shared" si="43"/>
        <v>28</v>
      </c>
      <c r="V38" s="3">
        <f t="shared" si="43"/>
        <v>27</v>
      </c>
      <c r="W38" s="3">
        <f t="shared" si="43"/>
        <v>1</v>
      </c>
      <c r="X38" s="3">
        <f t="shared" si="43"/>
        <v>15</v>
      </c>
      <c r="Y38" s="3">
        <f t="shared" si="43"/>
        <v>15</v>
      </c>
      <c r="Z38" s="3">
        <f t="shared" si="43"/>
        <v>0</v>
      </c>
      <c r="AA38" s="3">
        <f t="shared" si="43"/>
        <v>20</v>
      </c>
      <c r="AB38" s="3">
        <f t="shared" si="43"/>
        <v>18</v>
      </c>
      <c r="AC38" s="3">
        <f t="shared" si="43"/>
        <v>2</v>
      </c>
      <c r="AD38" s="13" t="s">
        <v>61</v>
      </c>
    </row>
    <row r="39" spans="1:30" x14ac:dyDescent="0.25">
      <c r="A39" s="16"/>
      <c r="B39" s="4" t="s">
        <v>38</v>
      </c>
      <c r="C39" s="3">
        <f t="shared" si="7"/>
        <v>35582</v>
      </c>
      <c r="D39" s="3">
        <f t="shared" si="8"/>
        <v>15142</v>
      </c>
      <c r="E39" s="3">
        <f t="shared" si="9"/>
        <v>20440</v>
      </c>
      <c r="F39" s="3">
        <f t="shared" si="10"/>
        <v>1958</v>
      </c>
      <c r="G39" s="3">
        <v>1010</v>
      </c>
      <c r="H39" s="3">
        <v>948</v>
      </c>
      <c r="I39" s="3">
        <f t="shared" ref="I39:I40" si="44">J39+K39</f>
        <v>1176</v>
      </c>
      <c r="J39" s="3">
        <v>602</v>
      </c>
      <c r="K39" s="3">
        <v>574</v>
      </c>
      <c r="L39" s="3">
        <f t="shared" ref="L39:L40" si="45">M39+N39</f>
        <v>7019</v>
      </c>
      <c r="M39" s="3">
        <v>2775</v>
      </c>
      <c r="N39" s="3">
        <v>4244</v>
      </c>
      <c r="O39" s="3">
        <f t="shared" ref="O39:O40" si="46">P39+Q39</f>
        <v>6929</v>
      </c>
      <c r="P39" s="3">
        <v>2737</v>
      </c>
      <c r="Q39" s="3">
        <v>4192</v>
      </c>
      <c r="R39" s="3">
        <f t="shared" ref="R39:R40" si="47">S39+T39</f>
        <v>4890</v>
      </c>
      <c r="S39" s="3">
        <v>2166</v>
      </c>
      <c r="T39" s="3">
        <v>2724</v>
      </c>
      <c r="U39" s="3">
        <f t="shared" ref="U39:U40" si="48">V39+W39</f>
        <v>4832</v>
      </c>
      <c r="V39" s="3">
        <v>1836</v>
      </c>
      <c r="W39" s="3">
        <v>2996</v>
      </c>
      <c r="X39" s="3">
        <f t="shared" ref="X39:X40" si="49">Y39+Z39</f>
        <v>3273</v>
      </c>
      <c r="Y39" s="3">
        <v>1292</v>
      </c>
      <c r="Z39" s="3">
        <v>1981</v>
      </c>
      <c r="AA39" s="3">
        <f t="shared" ref="AA39:AA40" si="50">AB39+AC39</f>
        <v>5505</v>
      </c>
      <c r="AB39" s="3">
        <v>2724</v>
      </c>
      <c r="AC39" s="3">
        <v>2781</v>
      </c>
      <c r="AD39" s="13" t="s">
        <v>61</v>
      </c>
    </row>
    <row r="40" spans="1:30" x14ac:dyDescent="0.25">
      <c r="A40" s="14" t="s">
        <v>58</v>
      </c>
      <c r="B40" s="6" t="s">
        <v>39</v>
      </c>
      <c r="C40" s="3">
        <f t="shared" si="7"/>
        <v>59</v>
      </c>
      <c r="D40" s="3">
        <f t="shared" si="8"/>
        <v>31</v>
      </c>
      <c r="E40" s="3">
        <f t="shared" si="9"/>
        <v>28</v>
      </c>
      <c r="F40" s="3">
        <f t="shared" si="10"/>
        <v>7</v>
      </c>
      <c r="G40" s="3">
        <v>5</v>
      </c>
      <c r="H40" s="3">
        <v>2</v>
      </c>
      <c r="I40" s="3">
        <f t="shared" si="44"/>
        <v>9</v>
      </c>
      <c r="J40" s="3">
        <v>4</v>
      </c>
      <c r="K40" s="3">
        <v>5</v>
      </c>
      <c r="L40" s="3">
        <f t="shared" si="45"/>
        <v>3</v>
      </c>
      <c r="M40" s="3">
        <v>1</v>
      </c>
      <c r="N40" s="3">
        <v>2</v>
      </c>
      <c r="O40" s="3">
        <f t="shared" si="46"/>
        <v>14</v>
      </c>
      <c r="P40" s="3">
        <v>4</v>
      </c>
      <c r="Q40" s="3">
        <v>10</v>
      </c>
      <c r="R40" s="3">
        <f t="shared" si="47"/>
        <v>9</v>
      </c>
      <c r="S40" s="3">
        <v>4</v>
      </c>
      <c r="T40" s="3">
        <v>5</v>
      </c>
      <c r="U40" s="3">
        <f t="shared" si="48"/>
        <v>5</v>
      </c>
      <c r="V40" s="3">
        <v>5</v>
      </c>
      <c r="W40" s="3">
        <v>0</v>
      </c>
      <c r="X40" s="3">
        <f t="shared" si="49"/>
        <v>4</v>
      </c>
      <c r="Y40" s="3">
        <v>2</v>
      </c>
      <c r="Z40" s="3">
        <v>2</v>
      </c>
      <c r="AA40" s="3">
        <f t="shared" si="50"/>
        <v>8</v>
      </c>
      <c r="AB40" s="3">
        <v>6</v>
      </c>
      <c r="AC40" s="3">
        <v>2</v>
      </c>
      <c r="AD40" s="13" t="s">
        <v>61</v>
      </c>
    </row>
    <row r="41" spans="1:30" x14ac:dyDescent="0.25">
      <c r="A41" s="15"/>
      <c r="B41" s="6" t="s">
        <v>59</v>
      </c>
      <c r="C41" s="3">
        <f>C42-C40</f>
        <v>146</v>
      </c>
      <c r="D41" s="3">
        <f t="shared" si="8"/>
        <v>79</v>
      </c>
      <c r="E41" s="3">
        <f t="shared" si="9"/>
        <v>67</v>
      </c>
      <c r="F41" s="3">
        <f t="shared" ref="F41:G41" si="51">F42-F40</f>
        <v>7</v>
      </c>
      <c r="G41" s="3">
        <f t="shared" si="51"/>
        <v>3</v>
      </c>
      <c r="H41" s="3">
        <f t="shared" ref="H41:J41" si="52">H42-H40</f>
        <v>4</v>
      </c>
      <c r="I41" s="3">
        <f t="shared" si="52"/>
        <v>8</v>
      </c>
      <c r="J41" s="3">
        <f t="shared" si="52"/>
        <v>3</v>
      </c>
      <c r="K41" s="3">
        <f t="shared" ref="K41:AC41" si="53">K42-K40</f>
        <v>5</v>
      </c>
      <c r="L41" s="3">
        <f t="shared" si="53"/>
        <v>25</v>
      </c>
      <c r="M41" s="3">
        <f t="shared" si="53"/>
        <v>9</v>
      </c>
      <c r="N41" s="3">
        <f t="shared" si="53"/>
        <v>16</v>
      </c>
      <c r="O41" s="3">
        <f t="shared" si="53"/>
        <v>30</v>
      </c>
      <c r="P41" s="3">
        <f t="shared" si="53"/>
        <v>15</v>
      </c>
      <c r="Q41" s="3">
        <f t="shared" si="53"/>
        <v>15</v>
      </c>
      <c r="R41" s="3">
        <f t="shared" si="53"/>
        <v>29</v>
      </c>
      <c r="S41" s="3">
        <f t="shared" si="53"/>
        <v>19</v>
      </c>
      <c r="T41" s="3">
        <f t="shared" si="53"/>
        <v>10</v>
      </c>
      <c r="U41" s="3">
        <f t="shared" si="53"/>
        <v>30</v>
      </c>
      <c r="V41" s="3">
        <f t="shared" si="53"/>
        <v>18</v>
      </c>
      <c r="W41" s="3">
        <f t="shared" si="53"/>
        <v>12</v>
      </c>
      <c r="X41" s="3">
        <f t="shared" si="53"/>
        <v>12</v>
      </c>
      <c r="Y41" s="3">
        <f t="shared" si="53"/>
        <v>8</v>
      </c>
      <c r="Z41" s="3">
        <f t="shared" si="53"/>
        <v>4</v>
      </c>
      <c r="AA41" s="3">
        <f t="shared" si="53"/>
        <v>5</v>
      </c>
      <c r="AB41" s="3">
        <f t="shared" si="53"/>
        <v>4</v>
      </c>
      <c r="AC41" s="3">
        <f t="shared" si="53"/>
        <v>1</v>
      </c>
      <c r="AD41" s="13" t="s">
        <v>61</v>
      </c>
    </row>
    <row r="42" spans="1:30" x14ac:dyDescent="0.25">
      <c r="A42" s="16"/>
      <c r="B42" s="2" t="s">
        <v>40</v>
      </c>
      <c r="C42" s="7">
        <f>D42+E42</f>
        <v>205</v>
      </c>
      <c r="D42" s="3">
        <f t="shared" si="8"/>
        <v>110</v>
      </c>
      <c r="E42" s="3">
        <f t="shared" si="9"/>
        <v>95</v>
      </c>
      <c r="F42" s="3">
        <f>G42+H42</f>
        <v>14</v>
      </c>
      <c r="G42" s="3">
        <v>8</v>
      </c>
      <c r="H42" s="3">
        <v>6</v>
      </c>
      <c r="I42" s="3">
        <f t="shared" ref="I42:I44" si="54">J42+K42</f>
        <v>17</v>
      </c>
      <c r="J42" s="3">
        <v>7</v>
      </c>
      <c r="K42" s="3">
        <v>10</v>
      </c>
      <c r="L42" s="3">
        <f t="shared" ref="L42:L44" si="55">M42+N42</f>
        <v>28</v>
      </c>
      <c r="M42" s="3">
        <v>10</v>
      </c>
      <c r="N42" s="3">
        <v>18</v>
      </c>
      <c r="O42" s="3">
        <f t="shared" ref="O42:O44" si="56">P42+Q42</f>
        <v>44</v>
      </c>
      <c r="P42" s="3">
        <v>19</v>
      </c>
      <c r="Q42" s="3">
        <v>25</v>
      </c>
      <c r="R42" s="3">
        <f t="shared" ref="R42:R44" si="57">S42+T42</f>
        <v>38</v>
      </c>
      <c r="S42" s="3">
        <v>23</v>
      </c>
      <c r="T42" s="3">
        <v>15</v>
      </c>
      <c r="U42" s="3">
        <f t="shared" ref="U42:U44" si="58">V42+W42</f>
        <v>35</v>
      </c>
      <c r="V42" s="3">
        <v>23</v>
      </c>
      <c r="W42" s="3">
        <v>12</v>
      </c>
      <c r="X42" s="3">
        <f t="shared" ref="X42:X44" si="59">Y42+Z42</f>
        <v>16</v>
      </c>
      <c r="Y42" s="3">
        <v>10</v>
      </c>
      <c r="Z42" s="3">
        <v>6</v>
      </c>
      <c r="AA42" s="3">
        <f t="shared" ref="AA42:AA44" si="60">AB42+AC42</f>
        <v>13</v>
      </c>
      <c r="AB42" s="3">
        <v>10</v>
      </c>
      <c r="AC42" s="3">
        <v>3</v>
      </c>
      <c r="AD42" s="13" t="s">
        <v>61</v>
      </c>
    </row>
    <row r="43" spans="1:30" x14ac:dyDescent="0.25">
      <c r="A43" s="8"/>
      <c r="B43" s="2" t="s">
        <v>41</v>
      </c>
      <c r="C43" s="7">
        <f>D43+E43</f>
        <v>1134</v>
      </c>
      <c r="D43" s="3">
        <f t="shared" si="8"/>
        <v>1028</v>
      </c>
      <c r="E43" s="3">
        <f t="shared" si="9"/>
        <v>106</v>
      </c>
      <c r="F43" s="3">
        <f>G43+H43</f>
        <v>0</v>
      </c>
      <c r="G43" s="3">
        <v>0</v>
      </c>
      <c r="H43" s="3">
        <v>0</v>
      </c>
      <c r="I43" s="3">
        <f t="shared" si="54"/>
        <v>10</v>
      </c>
      <c r="J43" s="3">
        <v>5</v>
      </c>
      <c r="K43" s="3">
        <v>5</v>
      </c>
      <c r="L43" s="3">
        <f t="shared" si="55"/>
        <v>253</v>
      </c>
      <c r="M43" s="3">
        <v>232</v>
      </c>
      <c r="N43" s="3">
        <v>21</v>
      </c>
      <c r="O43" s="3">
        <f t="shared" si="56"/>
        <v>243</v>
      </c>
      <c r="P43" s="3">
        <v>218</v>
      </c>
      <c r="Q43" s="3">
        <v>25</v>
      </c>
      <c r="R43" s="3">
        <f t="shared" si="57"/>
        <v>234</v>
      </c>
      <c r="S43" s="3">
        <v>217</v>
      </c>
      <c r="T43" s="3">
        <v>17</v>
      </c>
      <c r="U43" s="3">
        <f t="shared" si="58"/>
        <v>192</v>
      </c>
      <c r="V43" s="3">
        <v>181</v>
      </c>
      <c r="W43" s="3">
        <v>11</v>
      </c>
      <c r="X43" s="3">
        <f t="shared" si="59"/>
        <v>110</v>
      </c>
      <c r="Y43" s="3">
        <v>103</v>
      </c>
      <c r="Z43" s="3">
        <v>7</v>
      </c>
      <c r="AA43" s="3">
        <f t="shared" si="60"/>
        <v>92</v>
      </c>
      <c r="AB43" s="3">
        <v>72</v>
      </c>
      <c r="AC43" s="3">
        <v>20</v>
      </c>
      <c r="AD43" s="13" t="s">
        <v>61</v>
      </c>
    </row>
    <row r="44" spans="1:30" x14ac:dyDescent="0.25">
      <c r="A44" s="9"/>
      <c r="B44" s="2" t="s">
        <v>42</v>
      </c>
      <c r="C44" s="12">
        <f>C21+C25+C34+C39+C42+C43</f>
        <v>1482821</v>
      </c>
      <c r="D44" s="12">
        <f>D21+D25+D34+D39+D42+D43</f>
        <v>736133</v>
      </c>
      <c r="E44" s="12">
        <f>E21+E25+E34+E39+E42+E43</f>
        <v>746688</v>
      </c>
      <c r="F44" s="3">
        <f t="shared" si="10"/>
        <v>83957</v>
      </c>
      <c r="G44" s="3">
        <f>G43+G42+G39+G34+G25+G21</f>
        <v>42568</v>
      </c>
      <c r="H44" s="3">
        <f>H43+H42+H39+H34+H25+H21</f>
        <v>41389</v>
      </c>
      <c r="I44" s="3">
        <f t="shared" si="54"/>
        <v>40697</v>
      </c>
      <c r="J44" s="3">
        <f t="shared" ref="J44:K44" si="61">J43+J42+J39+J34+J25+J21</f>
        <v>19576</v>
      </c>
      <c r="K44" s="3">
        <f t="shared" si="61"/>
        <v>21121</v>
      </c>
      <c r="L44" s="3">
        <f t="shared" si="55"/>
        <v>232223</v>
      </c>
      <c r="M44" s="3">
        <f t="shared" ref="M44:N44" si="62">M43+M42+M39+M34+M25+M21</f>
        <v>99264</v>
      </c>
      <c r="N44" s="3">
        <f t="shared" si="62"/>
        <v>132959</v>
      </c>
      <c r="O44" s="3">
        <f t="shared" si="56"/>
        <v>331351</v>
      </c>
      <c r="P44" s="3">
        <f t="shared" ref="P44:Q44" si="63">P43+P42+P39+P34+P25+P21</f>
        <v>157237</v>
      </c>
      <c r="Q44" s="3">
        <f t="shared" si="63"/>
        <v>174114</v>
      </c>
      <c r="R44" s="3">
        <f t="shared" si="57"/>
        <v>307541</v>
      </c>
      <c r="S44" s="3">
        <f t="shared" ref="S44:T44" si="64">S43+S42+S39+S34+S25+S21</f>
        <v>162873</v>
      </c>
      <c r="T44" s="3">
        <f t="shared" si="64"/>
        <v>144668</v>
      </c>
      <c r="U44" s="3">
        <f t="shared" si="58"/>
        <v>248492</v>
      </c>
      <c r="V44" s="3">
        <f t="shared" ref="V44:W44" si="65">V43+V42+V39+V34+V25+V21</f>
        <v>129574</v>
      </c>
      <c r="W44" s="3">
        <f t="shared" si="65"/>
        <v>118918</v>
      </c>
      <c r="X44" s="3">
        <f t="shared" si="59"/>
        <v>113110</v>
      </c>
      <c r="Y44" s="3">
        <f t="shared" ref="Y44:Z44" si="66">Y43+Y42+Y39+Y34+Y25+Y21</f>
        <v>59031</v>
      </c>
      <c r="Z44" s="3">
        <f t="shared" si="66"/>
        <v>54079</v>
      </c>
      <c r="AA44" s="3">
        <f t="shared" si="60"/>
        <v>125450</v>
      </c>
      <c r="AB44" s="3">
        <f t="shared" ref="AB44:AC44" si="67">AB43+AB42+AB39+AB34+AB25+AB21</f>
        <v>66010</v>
      </c>
      <c r="AC44" s="3">
        <f t="shared" si="67"/>
        <v>59440</v>
      </c>
      <c r="AD44" s="13" t="s">
        <v>61</v>
      </c>
    </row>
    <row r="45" spans="1:30" x14ac:dyDescent="0.25">
      <c r="A45" s="10"/>
      <c r="B45" s="4" t="s">
        <v>60</v>
      </c>
      <c r="C45" s="11">
        <f>C44/$C44*100</f>
        <v>100</v>
      </c>
      <c r="D45" s="11">
        <f t="shared" ref="D45:AC45" si="68">D44/$C44*100</f>
        <v>49.644090554422952</v>
      </c>
      <c r="E45" s="11">
        <f t="shared" si="68"/>
        <v>50.355909445577041</v>
      </c>
      <c r="F45" s="11">
        <f t="shared" si="68"/>
        <v>5.6619780809686402</v>
      </c>
      <c r="G45" s="11">
        <f t="shared" si="68"/>
        <v>2.8707443447321022</v>
      </c>
      <c r="H45" s="11">
        <f t="shared" si="68"/>
        <v>2.7912337362365385</v>
      </c>
      <c r="I45" s="11">
        <f t="shared" si="68"/>
        <v>2.7445659320983449</v>
      </c>
      <c r="J45" s="11">
        <f t="shared" si="68"/>
        <v>1.3201863205336315</v>
      </c>
      <c r="K45" s="11">
        <f t="shared" si="68"/>
        <v>1.4243796115647136</v>
      </c>
      <c r="L45" s="11">
        <f t="shared" si="68"/>
        <v>15.66089231269317</v>
      </c>
      <c r="M45" s="11">
        <f t="shared" si="68"/>
        <v>6.6942672109445445</v>
      </c>
      <c r="N45" s="11">
        <f t="shared" si="68"/>
        <v>8.966625101748626</v>
      </c>
      <c r="O45" s="11">
        <f t="shared" si="68"/>
        <v>22.345987816466049</v>
      </c>
      <c r="P45" s="11">
        <f t="shared" si="68"/>
        <v>10.603909709938018</v>
      </c>
      <c r="Q45" s="11">
        <f t="shared" si="68"/>
        <v>11.74207810652803</v>
      </c>
      <c r="R45" s="11">
        <f t="shared" si="68"/>
        <v>20.740264671190925</v>
      </c>
      <c r="S45" s="11">
        <f t="shared" si="68"/>
        <v>10.983996045375672</v>
      </c>
      <c r="T45" s="11">
        <f t="shared" si="68"/>
        <v>9.7562686258152542</v>
      </c>
      <c r="U45" s="11">
        <f t="shared" si="68"/>
        <v>16.758057783103961</v>
      </c>
      <c r="V45" s="11">
        <f t="shared" si="68"/>
        <v>8.7383440078067416</v>
      </c>
      <c r="W45" s="11">
        <f t="shared" si="68"/>
        <v>8.0197137752972196</v>
      </c>
      <c r="X45" s="11">
        <f t="shared" si="68"/>
        <v>7.6280279278483381</v>
      </c>
      <c r="Y45" s="11">
        <f t="shared" si="68"/>
        <v>3.9809929856671844</v>
      </c>
      <c r="Z45" s="11">
        <f t="shared" si="68"/>
        <v>3.6470349421811536</v>
      </c>
      <c r="AA45" s="11">
        <f t="shared" si="68"/>
        <v>8.4602254756305708</v>
      </c>
      <c r="AB45" s="11">
        <f t="shared" si="68"/>
        <v>4.451649929425062</v>
      </c>
      <c r="AC45" s="11">
        <f t="shared" si="68"/>
        <v>4.0085755462055097</v>
      </c>
      <c r="AD45" s="13" t="s">
        <v>61</v>
      </c>
    </row>
  </sheetData>
  <mergeCells count="16">
    <mergeCell ref="A40:A42"/>
    <mergeCell ref="A1:AC1"/>
    <mergeCell ref="A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4:A21"/>
    <mergeCell ref="A22:A25"/>
    <mergeCell ref="A26:A34"/>
    <mergeCell ref="A35:A39"/>
  </mergeCells>
  <phoneticPr fontId="3" type="noConversion"/>
  <printOptions horizontalCentered="1"/>
  <pageMargins left="0.31496062992125984" right="0.39370078740157483" top="0.35433070866141736" bottom="0.46" header="0.31496062992125984" footer="0.31496062992125984"/>
  <pageSetup paperSize="8" scale="93" orientation="landscape" r:id="rId1"/>
  <ignoredErrors>
    <ignoredError sqref="C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出國按目的地及性別及年齡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2018-08-27T07:11:52Z</cp:lastPrinted>
  <dcterms:created xsi:type="dcterms:W3CDTF">2018-08-16T05:50:32Z</dcterms:created>
  <dcterms:modified xsi:type="dcterms:W3CDTF">2023-02-20T06:10:07Z</dcterms:modified>
</cp:coreProperties>
</file>