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96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Sheet1" sheetId="14" r:id="rId14"/>
  </sheets>
  <definedNames>
    <definedName name="_xlnm.Print_Area" localSheetId="0">'96年總表'!$A$1:$I$18</definedName>
  </definedNames>
  <calcPr fullCalcOnLoad="1"/>
</workbook>
</file>

<file path=xl/sharedStrings.xml><?xml version="1.0" encoding="utf-8"?>
<sst xmlns="http://schemas.openxmlformats.org/spreadsheetml/2006/main" count="209" uniqueCount="41">
  <si>
    <t xml:space="preserve">  </t>
  </si>
  <si>
    <t>月份</t>
  </si>
  <si>
    <t>鯉魚潭風景特定區</t>
  </si>
  <si>
    <t>台東紅葉溫泉親水公園</t>
  </si>
  <si>
    <t>鹿野高台</t>
  </si>
  <si>
    <t>新光兆豐農場</t>
  </si>
  <si>
    <t>關山親水公園</t>
  </si>
  <si>
    <t>池上牧野渡假村</t>
  </si>
  <si>
    <t>總計(人)</t>
  </si>
  <si>
    <r>
      <t>總計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人</t>
    </r>
    <r>
      <rPr>
        <b/>
        <sz val="18"/>
        <rFont val="Times New Roman"/>
        <family val="1"/>
      </rPr>
      <t>)</t>
    </r>
  </si>
  <si>
    <r>
      <t xml:space="preserve">       </t>
    </r>
    <r>
      <rPr>
        <b/>
        <sz val="14"/>
        <rFont val="標楷體"/>
        <family val="4"/>
      </rPr>
      <t xml:space="preserve">     </t>
    </r>
  </si>
  <si>
    <r>
      <t>備註：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17</t>
    </r>
    <r>
      <rPr>
        <b/>
        <sz val="14"/>
        <rFont val="標楷體"/>
        <family val="4"/>
      </rPr>
      <t>日除夕、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17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25</t>
    </r>
    <r>
      <rPr>
        <b/>
        <sz val="14"/>
        <rFont val="標楷體"/>
        <family val="4"/>
      </rPr>
      <t>日農曆春節連續假期。</t>
    </r>
  </si>
  <si>
    <t>初鹿牧場</t>
  </si>
  <si>
    <t xml:space="preserve">花東縱谷國家風景區管理處96年度轄區遊憩據點遊客人數統計表        </t>
  </si>
  <si>
    <r>
      <t>填報單位：交通部觀光局花東縱谷國家風景區管理，聯絡人：遊憩課廖本斐，電話：（</t>
    </r>
    <r>
      <rPr>
        <b/>
        <sz val="14"/>
        <rFont val="Times New Roman"/>
        <family val="1"/>
      </rPr>
      <t>03</t>
    </r>
    <r>
      <rPr>
        <b/>
        <sz val="14"/>
        <rFont val="標楷體"/>
        <family val="4"/>
      </rPr>
      <t>）</t>
    </r>
    <r>
      <rPr>
        <b/>
        <sz val="14"/>
        <rFont val="Times New Roman"/>
        <family val="1"/>
      </rPr>
      <t>8875306~665</t>
    </r>
  </si>
  <si>
    <t>台東紅葉溫泉親水公園</t>
  </si>
  <si>
    <t>鹿野高臺</t>
  </si>
  <si>
    <t>關山親水公園</t>
  </si>
  <si>
    <t>池上牧野渡假村</t>
  </si>
  <si>
    <t>初鹿牧場</t>
  </si>
  <si>
    <t>年度</t>
  </si>
  <si>
    <t>月份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</si>
  <si>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</si>
  <si>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</si>
  <si>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</si>
  <si>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</si>
  <si>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</si>
  <si>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</si>
  <si>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</si>
  <si>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合計</t>
  </si>
  <si>
    <t>新光</t>
  </si>
  <si>
    <t>初鹿</t>
  </si>
  <si>
    <t>96年度</t>
  </si>
  <si>
    <t>合計</t>
  </si>
  <si>
    <t>合計</t>
  </si>
  <si>
    <t>合計</t>
  </si>
  <si>
    <t>合計</t>
  </si>
  <si>
    <t>合計</t>
  </si>
  <si>
    <t>合計</t>
  </si>
  <si>
    <t>合計</t>
  </si>
  <si>
    <t>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</si>
</sst>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10" xfId="33" applyNumberFormat="1" applyFont="1" applyBorder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vertical="center"/>
      <protection/>
    </xf>
    <xf numFmtId="0" fontId="11" fillId="0" borderId="10" xfId="33" applyFont="1" applyBorder="1" applyAlignment="1" applyProtection="1">
      <alignment horizontal="center" vertical="center" wrapText="1"/>
      <protection/>
    </xf>
    <xf numFmtId="3" fontId="11" fillId="0" borderId="10" xfId="33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3" fontId="17" fillId="0" borderId="10" xfId="33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9" fillId="0" borderId="10" xfId="33" applyNumberFormat="1" applyFont="1" applyBorder="1" applyAlignment="1">
      <alignment horizontal="right" vertical="center"/>
      <protection/>
    </xf>
    <xf numFmtId="3" fontId="9" fillId="0" borderId="10" xfId="0" applyNumberFormat="1" applyFont="1" applyBorder="1" applyAlignment="1">
      <alignment horizontal="right" vertical="center"/>
    </xf>
    <xf numFmtId="3" fontId="11" fillId="0" borderId="10" xfId="33" applyNumberFormat="1" applyFont="1" applyBorder="1" applyAlignment="1">
      <alignment horizontal="right" vertical="center"/>
      <protection/>
    </xf>
    <xf numFmtId="0" fontId="0" fillId="0" borderId="11" xfId="0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10" fillId="0" borderId="13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30" customHeight="1"/>
  <cols>
    <col min="1" max="1" width="13.875" style="10" customWidth="1"/>
    <col min="2" max="8" width="15.625" style="1" customWidth="1"/>
    <col min="9" max="9" width="14.625" style="1" customWidth="1"/>
    <col min="10" max="16384" width="9.00390625" style="1" customWidth="1"/>
  </cols>
  <sheetData>
    <row r="1" spans="1:9" s="9" customFormat="1" ht="30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11" s="16" customFormat="1" ht="4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12</v>
      </c>
      <c r="I2" s="15" t="s">
        <v>8</v>
      </c>
      <c r="K2" s="17"/>
    </row>
    <row r="3" spans="1:9" ht="30" customHeight="1">
      <c r="A3" s="11">
        <v>1</v>
      </c>
      <c r="B3" s="27">
        <f>'1月'!H2</f>
        <v>60591</v>
      </c>
      <c r="C3" s="28">
        <f>'1月'!H3</f>
        <v>2615</v>
      </c>
      <c r="D3" s="28">
        <f>'1月'!H4</f>
        <v>92410</v>
      </c>
      <c r="E3" s="27">
        <f>'1月'!H5</f>
        <v>14840</v>
      </c>
      <c r="F3" s="27">
        <f>'1月'!H6</f>
        <v>16049</v>
      </c>
      <c r="G3" s="27">
        <f>'1月'!H7</f>
        <v>1923</v>
      </c>
      <c r="H3" s="27">
        <f>'1月'!H8</f>
        <v>28363</v>
      </c>
      <c r="I3" s="29">
        <f aca="true" t="shared" si="0" ref="I3:I9">SUM(B3:H3)</f>
        <v>216791</v>
      </c>
    </row>
    <row r="4" spans="1:9" ht="30" customHeight="1">
      <c r="A4" s="11">
        <v>2</v>
      </c>
      <c r="B4" s="27">
        <f>'2月'!H2</f>
        <v>164623</v>
      </c>
      <c r="C4" s="27">
        <f>'2月'!H3</f>
        <v>10120</v>
      </c>
      <c r="D4" s="27">
        <f>'2月'!H4</f>
        <v>120837</v>
      </c>
      <c r="E4" s="27">
        <f>'2月'!H5</f>
        <v>64814</v>
      </c>
      <c r="F4" s="27">
        <f>'2月'!H6</f>
        <v>76202</v>
      </c>
      <c r="G4" s="27">
        <f>'2月'!H7</f>
        <v>13575</v>
      </c>
      <c r="H4" s="27">
        <f>'2月'!H8</f>
        <v>80516</v>
      </c>
      <c r="I4" s="29">
        <f>SUM(B4:H4)</f>
        <v>530687</v>
      </c>
    </row>
    <row r="5" spans="1:9" ht="30" customHeight="1">
      <c r="A5" s="11">
        <v>3</v>
      </c>
      <c r="B5" s="27">
        <f>'3月'!H2</f>
        <v>41970</v>
      </c>
      <c r="C5" s="27">
        <f>'3月'!H3</f>
        <v>1569</v>
      </c>
      <c r="D5" s="27">
        <f>'3月'!H4</f>
        <v>34104</v>
      </c>
      <c r="E5" s="27">
        <f>'3月'!H5</f>
        <v>17023</v>
      </c>
      <c r="F5" s="27">
        <f>'3月'!H6</f>
        <v>8406</v>
      </c>
      <c r="G5" s="27">
        <f>'3月'!H7</f>
        <v>2836</v>
      </c>
      <c r="H5" s="27">
        <f>'3月'!H8</f>
        <v>21251</v>
      </c>
      <c r="I5" s="29">
        <f>SUM(B5:H5)</f>
        <v>127159</v>
      </c>
    </row>
    <row r="6" spans="1:9" ht="30" customHeight="1">
      <c r="A6" s="11">
        <v>4</v>
      </c>
      <c r="B6" s="27">
        <f>'4月'!H2</f>
        <v>44041</v>
      </c>
      <c r="C6" s="27">
        <f>'4月'!H3</f>
        <v>3818</v>
      </c>
      <c r="D6" s="27">
        <f>'4月'!H4</f>
        <v>53904</v>
      </c>
      <c r="E6" s="27">
        <f>'4月'!H5</f>
        <v>28366</v>
      </c>
      <c r="F6" s="27">
        <f>'4月'!H6</f>
        <v>24383</v>
      </c>
      <c r="G6" s="27">
        <f>'4月'!H7</f>
        <v>4431</v>
      </c>
      <c r="H6" s="27">
        <f>'4月'!H8</f>
        <v>37627</v>
      </c>
      <c r="I6" s="29">
        <f t="shared" si="0"/>
        <v>196570</v>
      </c>
    </row>
    <row r="7" spans="1:9" ht="30" customHeight="1">
      <c r="A7" s="11">
        <v>5</v>
      </c>
      <c r="B7" s="27">
        <f>'5月'!H2</f>
        <v>40669</v>
      </c>
      <c r="C7" s="27">
        <f>'5月'!H3</f>
        <v>1623</v>
      </c>
      <c r="D7" s="27">
        <f>'5月'!H4</f>
        <v>44698</v>
      </c>
      <c r="E7" s="27">
        <f>'5月'!H5</f>
        <v>24998</v>
      </c>
      <c r="F7" s="27">
        <f>'5月'!H6</f>
        <v>9835</v>
      </c>
      <c r="G7" s="27">
        <f>'5月'!H7</f>
        <v>1918</v>
      </c>
      <c r="H7" s="27">
        <f>'5月'!H8</f>
        <v>20181</v>
      </c>
      <c r="I7" s="29">
        <f t="shared" si="0"/>
        <v>143922</v>
      </c>
    </row>
    <row r="8" spans="1:9" ht="30" customHeight="1">
      <c r="A8" s="11">
        <v>6</v>
      </c>
      <c r="B8" s="27">
        <f>'6月'!H2</f>
        <v>50897</v>
      </c>
      <c r="C8" s="27">
        <f>'6月'!H3</f>
        <v>2383</v>
      </c>
      <c r="D8" s="27">
        <f>'6月'!H4</f>
        <v>36420</v>
      </c>
      <c r="E8" s="27">
        <f>'6月'!H5</f>
        <v>26613</v>
      </c>
      <c r="F8" s="27">
        <f>'6月'!H6</f>
        <v>11515</v>
      </c>
      <c r="G8" s="27">
        <f>'6月'!H7</f>
        <v>2473</v>
      </c>
      <c r="H8" s="27">
        <f>'6月'!H8</f>
        <v>22330</v>
      </c>
      <c r="I8" s="29">
        <f t="shared" si="0"/>
        <v>152631</v>
      </c>
    </row>
    <row r="9" spans="1:9" ht="30" customHeight="1">
      <c r="A9" s="11">
        <v>7</v>
      </c>
      <c r="B9" s="27">
        <f>'7月'!H2</f>
        <v>147357</v>
      </c>
      <c r="C9" s="27">
        <f>'7月'!H3</f>
        <v>5024</v>
      </c>
      <c r="D9" s="27">
        <f>'7月'!H4</f>
        <v>96567</v>
      </c>
      <c r="E9" s="27">
        <f>'7月'!H5</f>
        <v>41732</v>
      </c>
      <c r="F9" s="27">
        <f>'7月'!H6</f>
        <v>18360</v>
      </c>
      <c r="G9" s="27">
        <f>'7月'!H7</f>
        <v>5602</v>
      </c>
      <c r="H9" s="27">
        <f>'7月'!H8</f>
        <v>54016</v>
      </c>
      <c r="I9" s="29">
        <f t="shared" si="0"/>
        <v>368658</v>
      </c>
    </row>
    <row r="10" spans="1:9" ht="30" customHeight="1">
      <c r="A10" s="11">
        <v>8</v>
      </c>
      <c r="B10" s="27">
        <f>'8月'!H2</f>
        <v>65600</v>
      </c>
      <c r="C10" s="27">
        <f>'8月'!H3</f>
        <v>2963</v>
      </c>
      <c r="D10" s="27">
        <f>'8月'!H4</f>
        <v>59190</v>
      </c>
      <c r="E10" s="27">
        <f>'8月'!H5</f>
        <v>26449</v>
      </c>
      <c r="F10" s="27">
        <f>'8月'!H6</f>
        <v>16103</v>
      </c>
      <c r="G10" s="27">
        <f>'8月'!H7</f>
        <v>3285</v>
      </c>
      <c r="H10" s="27">
        <f>'8月'!H8</f>
        <v>32072</v>
      </c>
      <c r="I10" s="29">
        <f>SUM(B10:H10)</f>
        <v>205662</v>
      </c>
    </row>
    <row r="11" spans="1:9" ht="30" customHeight="1">
      <c r="A11" s="11">
        <v>9</v>
      </c>
      <c r="B11" s="27">
        <f>'9月'!H2</f>
        <v>40707</v>
      </c>
      <c r="C11" s="27">
        <f>'9月'!H3</f>
        <v>2234</v>
      </c>
      <c r="D11" s="27">
        <f>'9月'!H4</f>
        <v>82473</v>
      </c>
      <c r="E11" s="27">
        <f>'9月'!H5</f>
        <v>22489</v>
      </c>
      <c r="F11" s="27">
        <f>'9月'!H6</f>
        <v>8524</v>
      </c>
      <c r="G11" s="27">
        <f>'9月'!H7</f>
        <v>3319</v>
      </c>
      <c r="H11" s="27">
        <f>'9月'!H8</f>
        <v>32746</v>
      </c>
      <c r="I11" s="29">
        <f>SUM(B11:H11)</f>
        <v>192492</v>
      </c>
    </row>
    <row r="12" spans="1:9" ht="30" customHeight="1">
      <c r="A12" s="11">
        <v>10</v>
      </c>
      <c r="B12" s="27">
        <f>'10月'!H2</f>
        <v>36422</v>
      </c>
      <c r="C12" s="27">
        <f>'10月'!H3</f>
        <v>2120</v>
      </c>
      <c r="D12" s="27">
        <f>'10月'!H4</f>
        <v>62505</v>
      </c>
      <c r="E12" s="27">
        <f>'10月'!H5</f>
        <v>18446</v>
      </c>
      <c r="F12" s="27">
        <f>'10月'!H6</f>
        <v>8755</v>
      </c>
      <c r="G12" s="27">
        <f>'10月'!H7</f>
        <v>2300</v>
      </c>
      <c r="H12" s="27">
        <f>'10月'!H8</f>
        <v>23603</v>
      </c>
      <c r="I12" s="29">
        <f>SUM(B12:H12)</f>
        <v>154151</v>
      </c>
    </row>
    <row r="13" spans="1:9" ht="30" customHeight="1">
      <c r="A13" s="11">
        <v>11</v>
      </c>
      <c r="B13" s="27">
        <f>'11月'!H2</f>
        <v>40975</v>
      </c>
      <c r="C13" s="27">
        <f>'11月'!H3</f>
        <v>2622</v>
      </c>
      <c r="D13" s="27">
        <f>'11月'!H4</f>
        <v>64254</v>
      </c>
      <c r="E13" s="27">
        <f>'11月'!H5</f>
        <v>44868</v>
      </c>
      <c r="F13" s="27">
        <f>'11月'!H6</f>
        <v>15277</v>
      </c>
      <c r="G13" s="27">
        <f>'11月'!H7</f>
        <v>2926</v>
      </c>
      <c r="H13" s="27">
        <f>'11月'!H8</f>
        <v>30495</v>
      </c>
      <c r="I13" s="29">
        <f>SUM(B13:H13)</f>
        <v>201417</v>
      </c>
    </row>
    <row r="14" spans="1:9" ht="30" customHeight="1">
      <c r="A14" s="11">
        <v>12</v>
      </c>
      <c r="B14" s="27">
        <f>'12月'!H2</f>
        <v>52128</v>
      </c>
      <c r="C14" s="27">
        <f>'12月'!H3</f>
        <v>3748</v>
      </c>
      <c r="D14" s="27">
        <f>'12月'!H4</f>
        <v>56394</v>
      </c>
      <c r="E14" s="27">
        <f>'12月'!H5</f>
        <v>24908</v>
      </c>
      <c r="F14" s="27">
        <f>'12月'!H6</f>
        <v>15054</v>
      </c>
      <c r="G14" s="27">
        <f>'12月'!H7</f>
        <v>2802</v>
      </c>
      <c r="H14" s="27">
        <f>'12月'!H8</f>
        <v>28789</v>
      </c>
      <c r="I14" s="29">
        <f>SUM(B14:H14)</f>
        <v>183823</v>
      </c>
    </row>
    <row r="15" spans="1:9" ht="30" customHeight="1">
      <c r="A15" s="3" t="s">
        <v>9</v>
      </c>
      <c r="B15" s="2">
        <f aca="true" t="shared" si="1" ref="B15:H15">SUM(B3:B14)</f>
        <v>785980</v>
      </c>
      <c r="C15" s="2">
        <f t="shared" si="1"/>
        <v>40839</v>
      </c>
      <c r="D15" s="2">
        <f t="shared" si="1"/>
        <v>803756</v>
      </c>
      <c r="E15" s="2">
        <f t="shared" si="1"/>
        <v>355546</v>
      </c>
      <c r="F15" s="2">
        <f t="shared" si="1"/>
        <v>228463</v>
      </c>
      <c r="G15" s="2">
        <f t="shared" si="1"/>
        <v>47390</v>
      </c>
      <c r="H15" s="2">
        <f t="shared" si="1"/>
        <v>411989</v>
      </c>
      <c r="I15" s="27">
        <f>SUM(I3:I14)</f>
        <v>2673963</v>
      </c>
    </row>
    <row r="16" spans="1:9" ht="30" customHeight="1">
      <c r="A16" s="4"/>
      <c r="B16" s="5"/>
      <c r="C16" s="5"/>
      <c r="D16" s="5"/>
      <c r="E16" s="5"/>
      <c r="F16" s="5"/>
      <c r="G16" s="5"/>
      <c r="H16" s="5"/>
      <c r="I16" s="5"/>
    </row>
    <row r="17" spans="1:9" ht="30" customHeight="1">
      <c r="A17" s="12" t="s">
        <v>14</v>
      </c>
      <c r="B17" s="7"/>
      <c r="C17" s="7"/>
      <c r="D17" s="7"/>
      <c r="E17" s="7"/>
      <c r="F17" s="7"/>
      <c r="G17" s="7"/>
      <c r="H17" s="5"/>
      <c r="I17" s="8"/>
    </row>
    <row r="18" spans="1:9" ht="30" customHeight="1">
      <c r="A18" s="12" t="s">
        <v>11</v>
      </c>
      <c r="B18" s="7"/>
      <c r="C18" s="7"/>
      <c r="D18" s="7"/>
      <c r="E18" s="7"/>
      <c r="F18" s="7"/>
      <c r="G18" s="7" t="s">
        <v>0</v>
      </c>
      <c r="H18" s="5"/>
      <c r="I18" s="8"/>
    </row>
    <row r="19" spans="1:9" ht="30" customHeight="1">
      <c r="A19" s="13" t="s">
        <v>10</v>
      </c>
      <c r="B19" s="6"/>
      <c r="C19" s="6"/>
      <c r="D19" s="6"/>
      <c r="E19" s="6"/>
      <c r="F19" s="6"/>
      <c r="G19" s="7"/>
      <c r="H19" s="7"/>
      <c r="I19" s="8"/>
    </row>
    <row r="20" spans="1:9" ht="30" customHeight="1">
      <c r="A20" s="18" t="s">
        <v>24</v>
      </c>
      <c r="B20" s="18" t="s">
        <v>25</v>
      </c>
      <c r="C20" s="7"/>
      <c r="D20" s="7"/>
      <c r="E20" s="7"/>
      <c r="F20" s="7"/>
      <c r="G20" s="7"/>
      <c r="H20" s="5"/>
      <c r="I20" s="8"/>
    </row>
    <row r="21" spans="1:9" ht="30" customHeight="1">
      <c r="A21" s="43">
        <f>'1月'!F9+'2月'!F9+'3月'!F9+'4月'!F9+'5月'!F9+'6月'!F9+'7月'!F9+'8月'!F9+'9月'!F9+'10月'!F9+'11月'!F9+'12月'!F9</f>
        <v>1552608</v>
      </c>
      <c r="B21" s="44">
        <f>'1月'!G9+'2月'!G9+'3月'!G9+'4月'!G9+'5月'!G9+'6月'!G9+'7月'!G9+'8月'!G9+'9月'!G9+'10月'!G9+'11月'!G9+'12月'!G9</f>
        <v>1121355</v>
      </c>
      <c r="I21" s="1">
        <f>A21+B21</f>
        <v>2673963</v>
      </c>
    </row>
  </sheetData>
  <sheetProtection/>
  <mergeCells count="1">
    <mergeCell ref="A1:I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9</v>
      </c>
      <c r="D2" s="23">
        <v>0</v>
      </c>
      <c r="E2" s="23">
        <v>40707</v>
      </c>
      <c r="F2" s="23">
        <v>25169</v>
      </c>
      <c r="G2" s="23">
        <v>15538</v>
      </c>
      <c r="H2" s="24">
        <f>D2+E2</f>
        <v>40707</v>
      </c>
    </row>
    <row r="3" spans="1:8" ht="33">
      <c r="A3" s="18" t="s">
        <v>15</v>
      </c>
      <c r="B3" s="21">
        <v>96</v>
      </c>
      <c r="C3" s="18">
        <v>9</v>
      </c>
      <c r="D3" s="25">
        <v>805</v>
      </c>
      <c r="E3" s="25">
        <v>1429</v>
      </c>
      <c r="F3" s="25">
        <v>1656</v>
      </c>
      <c r="G3" s="25">
        <v>578</v>
      </c>
      <c r="H3" s="24">
        <f aca="true" t="shared" si="0" ref="H3:H8">D3+E3</f>
        <v>2234</v>
      </c>
    </row>
    <row r="4" spans="1:8" ht="16.5">
      <c r="A4" s="18" t="s">
        <v>16</v>
      </c>
      <c r="B4" s="21">
        <v>96</v>
      </c>
      <c r="C4" s="18">
        <v>9</v>
      </c>
      <c r="D4" s="25">
        <v>0</v>
      </c>
      <c r="E4" s="25">
        <v>82473</v>
      </c>
      <c r="F4" s="25">
        <v>40293</v>
      </c>
      <c r="G4" s="25">
        <v>42180</v>
      </c>
      <c r="H4" s="24">
        <f t="shared" si="0"/>
        <v>82473</v>
      </c>
    </row>
    <row r="5" spans="1:8" ht="16.5">
      <c r="A5" s="20" t="s">
        <v>28</v>
      </c>
      <c r="B5" s="21">
        <v>96</v>
      </c>
      <c r="C5" s="18">
        <v>9</v>
      </c>
      <c r="D5" s="25">
        <v>15763</v>
      </c>
      <c r="E5" s="25">
        <v>6726</v>
      </c>
      <c r="F5" s="25">
        <v>10574</v>
      </c>
      <c r="G5" s="25">
        <v>11915</v>
      </c>
      <c r="H5" s="24">
        <f t="shared" si="0"/>
        <v>22489</v>
      </c>
    </row>
    <row r="6" spans="1:8" ht="16.5">
      <c r="A6" s="18" t="s">
        <v>17</v>
      </c>
      <c r="B6" s="21">
        <v>96</v>
      </c>
      <c r="C6" s="18">
        <v>9</v>
      </c>
      <c r="D6" s="25">
        <v>7103</v>
      </c>
      <c r="E6" s="25">
        <v>1421</v>
      </c>
      <c r="F6" s="25">
        <v>5967</v>
      </c>
      <c r="G6" s="25">
        <v>2557</v>
      </c>
      <c r="H6" s="24">
        <f t="shared" si="0"/>
        <v>8524</v>
      </c>
    </row>
    <row r="7" spans="1:8" ht="33">
      <c r="A7" s="18" t="s">
        <v>18</v>
      </c>
      <c r="B7" s="21">
        <v>96</v>
      </c>
      <c r="C7" s="18">
        <v>9</v>
      </c>
      <c r="D7" s="25">
        <v>0</v>
      </c>
      <c r="E7" s="25">
        <v>3319</v>
      </c>
      <c r="F7" s="25">
        <v>1740</v>
      </c>
      <c r="G7" s="25">
        <v>1579</v>
      </c>
      <c r="H7" s="24">
        <f t="shared" si="0"/>
        <v>3319</v>
      </c>
    </row>
    <row r="8" spans="1:8" ht="16.5">
      <c r="A8" s="18" t="s">
        <v>19</v>
      </c>
      <c r="B8" s="21">
        <v>96</v>
      </c>
      <c r="C8" s="18">
        <v>9</v>
      </c>
      <c r="D8" s="25">
        <v>25364</v>
      </c>
      <c r="E8" s="25">
        <v>7382</v>
      </c>
      <c r="F8" s="25">
        <v>20655</v>
      </c>
      <c r="G8" s="25">
        <v>12091</v>
      </c>
      <c r="H8" s="24">
        <f t="shared" si="0"/>
        <v>32746</v>
      </c>
    </row>
    <row r="9" spans="1:8" ht="16.5">
      <c r="A9" s="22" t="s">
        <v>38</v>
      </c>
      <c r="B9" s="38"/>
      <c r="C9" s="38"/>
      <c r="D9" s="38"/>
      <c r="E9" s="38"/>
      <c r="F9" s="38">
        <f>SUM(F2:F8)</f>
        <v>106054</v>
      </c>
      <c r="G9" s="38">
        <f>SUM(G2:G8)</f>
        <v>86438</v>
      </c>
      <c r="H9" s="38">
        <f>SUM(H2:H8)</f>
        <v>192492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10</v>
      </c>
      <c r="D2" s="31">
        <v>0</v>
      </c>
      <c r="E2" s="31">
        <v>36422</v>
      </c>
      <c r="F2" s="31">
        <v>22408</v>
      </c>
      <c r="G2" s="31">
        <v>14014</v>
      </c>
      <c r="H2" s="24">
        <f>D2+E2</f>
        <v>36422</v>
      </c>
    </row>
    <row r="3" spans="1:8" ht="33">
      <c r="A3" s="18" t="s">
        <v>15</v>
      </c>
      <c r="B3" s="21">
        <v>96</v>
      </c>
      <c r="C3" s="18">
        <v>10</v>
      </c>
      <c r="D3" s="31">
        <v>984</v>
      </c>
      <c r="E3" s="31">
        <v>1136</v>
      </c>
      <c r="F3" s="31">
        <v>1284</v>
      </c>
      <c r="G3" s="31">
        <v>836</v>
      </c>
      <c r="H3" s="24">
        <f aca="true" t="shared" si="0" ref="H3:H8">D3+E3</f>
        <v>2120</v>
      </c>
    </row>
    <row r="4" spans="1:8" ht="16.5">
      <c r="A4" s="18" t="s">
        <v>16</v>
      </c>
      <c r="B4" s="21">
        <v>96</v>
      </c>
      <c r="C4" s="18">
        <v>10</v>
      </c>
      <c r="D4" s="31">
        <v>0</v>
      </c>
      <c r="E4" s="31">
        <v>62505</v>
      </c>
      <c r="F4" s="31">
        <v>30564</v>
      </c>
      <c r="G4" s="31">
        <v>31941</v>
      </c>
      <c r="H4" s="24">
        <f t="shared" si="0"/>
        <v>62505</v>
      </c>
    </row>
    <row r="5" spans="1:8" ht="16.5">
      <c r="A5" s="20" t="s">
        <v>28</v>
      </c>
      <c r="B5" s="21">
        <v>96</v>
      </c>
      <c r="C5" s="18">
        <v>10</v>
      </c>
      <c r="D5" s="31">
        <v>12127</v>
      </c>
      <c r="E5" s="31">
        <v>6319</v>
      </c>
      <c r="F5" s="31">
        <v>6199</v>
      </c>
      <c r="G5" s="31">
        <v>12247</v>
      </c>
      <c r="H5" s="24">
        <f t="shared" si="0"/>
        <v>18446</v>
      </c>
    </row>
    <row r="6" spans="1:8" ht="16.5">
      <c r="A6" s="18" t="s">
        <v>17</v>
      </c>
      <c r="B6" s="21">
        <v>96</v>
      </c>
      <c r="C6" s="18">
        <v>10</v>
      </c>
      <c r="D6" s="31">
        <v>7296</v>
      </c>
      <c r="E6" s="31">
        <v>1459</v>
      </c>
      <c r="F6" s="31">
        <v>6129</v>
      </c>
      <c r="G6" s="31">
        <v>2626</v>
      </c>
      <c r="H6" s="24">
        <f t="shared" si="0"/>
        <v>8755</v>
      </c>
    </row>
    <row r="7" spans="1:8" ht="33">
      <c r="A7" s="18" t="s">
        <v>18</v>
      </c>
      <c r="B7" s="21">
        <v>96</v>
      </c>
      <c r="C7" s="18">
        <v>10</v>
      </c>
      <c r="D7" s="31">
        <v>0</v>
      </c>
      <c r="E7" s="31">
        <v>2300</v>
      </c>
      <c r="F7" s="31">
        <v>1028</v>
      </c>
      <c r="G7" s="31">
        <v>1272</v>
      </c>
      <c r="H7" s="24">
        <f t="shared" si="0"/>
        <v>2300</v>
      </c>
    </row>
    <row r="8" spans="1:8" ht="16.5">
      <c r="A8" s="18" t="s">
        <v>19</v>
      </c>
      <c r="B8" s="39">
        <v>96</v>
      </c>
      <c r="C8" s="40">
        <v>10</v>
      </c>
      <c r="D8" s="41">
        <v>17348</v>
      </c>
      <c r="E8" s="41">
        <v>6255</v>
      </c>
      <c r="F8" s="41">
        <v>11711</v>
      </c>
      <c r="G8" s="41">
        <v>11892</v>
      </c>
      <c r="H8" s="42">
        <f t="shared" si="0"/>
        <v>23603</v>
      </c>
    </row>
    <row r="9" spans="1:8" ht="16.5">
      <c r="A9" s="22" t="s">
        <v>39</v>
      </c>
      <c r="B9" s="38"/>
      <c r="C9" s="38"/>
      <c r="D9" s="38"/>
      <c r="E9" s="38"/>
      <c r="F9" s="38">
        <f>SUM(F2:F8)</f>
        <v>79323</v>
      </c>
      <c r="G9" s="38">
        <f>SUM(G2:G8)</f>
        <v>74828</v>
      </c>
      <c r="H9" s="38">
        <f>SUM(H2:H8)</f>
        <v>154151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11</v>
      </c>
      <c r="D2" s="23">
        <v>0</v>
      </c>
      <c r="E2" s="23">
        <v>40975</v>
      </c>
      <c r="F2" s="23">
        <v>22637</v>
      </c>
      <c r="G2" s="23">
        <v>18338</v>
      </c>
      <c r="H2" s="24">
        <f aca="true" t="shared" si="0" ref="H2:H8">D2+E2</f>
        <v>40975</v>
      </c>
    </row>
    <row r="3" spans="1:8" ht="33">
      <c r="A3" s="18" t="s">
        <v>15</v>
      </c>
      <c r="B3" s="21">
        <v>96</v>
      </c>
      <c r="C3" s="18">
        <v>11</v>
      </c>
      <c r="D3" s="25">
        <v>1166</v>
      </c>
      <c r="E3" s="25">
        <v>1456</v>
      </c>
      <c r="F3" s="25">
        <v>1497</v>
      </c>
      <c r="G3" s="25">
        <v>1125</v>
      </c>
      <c r="H3" s="24">
        <f t="shared" si="0"/>
        <v>2622</v>
      </c>
    </row>
    <row r="4" spans="1:8" ht="16.5">
      <c r="A4" s="18" t="s">
        <v>16</v>
      </c>
      <c r="B4" s="21">
        <v>96</v>
      </c>
      <c r="C4" s="18">
        <v>11</v>
      </c>
      <c r="D4" s="25">
        <v>0</v>
      </c>
      <c r="E4" s="25">
        <v>64254</v>
      </c>
      <c r="F4" s="25">
        <v>30000</v>
      </c>
      <c r="G4" s="25">
        <v>34254</v>
      </c>
      <c r="H4" s="24">
        <f t="shared" si="0"/>
        <v>64254</v>
      </c>
    </row>
    <row r="5" spans="1:8" ht="16.5">
      <c r="A5" s="20" t="s">
        <v>28</v>
      </c>
      <c r="B5" s="21">
        <v>96</v>
      </c>
      <c r="C5" s="18">
        <v>11</v>
      </c>
      <c r="D5" s="25">
        <v>37814</v>
      </c>
      <c r="E5" s="25">
        <v>7054</v>
      </c>
      <c r="F5" s="25">
        <v>35332</v>
      </c>
      <c r="G5" s="25">
        <v>9536</v>
      </c>
      <c r="H5" s="24">
        <f t="shared" si="0"/>
        <v>44868</v>
      </c>
    </row>
    <row r="6" spans="1:8" ht="16.5">
      <c r="A6" s="18" t="s">
        <v>17</v>
      </c>
      <c r="B6" s="21">
        <v>96</v>
      </c>
      <c r="C6" s="18">
        <v>11</v>
      </c>
      <c r="D6" s="25">
        <v>12731</v>
      </c>
      <c r="E6" s="25">
        <v>2546</v>
      </c>
      <c r="F6" s="25">
        <v>10694</v>
      </c>
      <c r="G6" s="25">
        <v>4583</v>
      </c>
      <c r="H6" s="24">
        <f t="shared" si="0"/>
        <v>15277</v>
      </c>
    </row>
    <row r="7" spans="1:8" ht="33">
      <c r="A7" s="18" t="s">
        <v>18</v>
      </c>
      <c r="B7" s="21">
        <v>96</v>
      </c>
      <c r="C7" s="18">
        <v>11</v>
      </c>
      <c r="D7" s="25">
        <v>0</v>
      </c>
      <c r="E7" s="25">
        <v>2926</v>
      </c>
      <c r="F7" s="25">
        <v>1140</v>
      </c>
      <c r="G7" s="25">
        <v>1786</v>
      </c>
      <c r="H7" s="24">
        <f t="shared" si="0"/>
        <v>2926</v>
      </c>
    </row>
    <row r="8" spans="1:8" ht="16.5">
      <c r="A8" s="18" t="s">
        <v>19</v>
      </c>
      <c r="B8" s="21">
        <v>96</v>
      </c>
      <c r="C8" s="18">
        <v>11</v>
      </c>
      <c r="D8" s="25">
        <v>18995</v>
      </c>
      <c r="E8" s="25">
        <v>11500</v>
      </c>
      <c r="F8" s="25">
        <v>12124</v>
      </c>
      <c r="G8" s="25">
        <v>18371</v>
      </c>
      <c r="H8" s="24">
        <f t="shared" si="0"/>
        <v>30495</v>
      </c>
    </row>
    <row r="9" spans="1:8" ht="16.5">
      <c r="A9" s="22" t="s">
        <v>36</v>
      </c>
      <c r="B9" s="38"/>
      <c r="C9" s="38"/>
      <c r="D9" s="38"/>
      <c r="E9" s="38"/>
      <c r="F9" s="38">
        <f>SUM(F2:F8)</f>
        <v>113424</v>
      </c>
      <c r="G9" s="38">
        <f>SUM(G2:G8)</f>
        <v>87993</v>
      </c>
      <c r="H9" s="38">
        <f>SUM(H2:H8)</f>
        <v>201417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12</v>
      </c>
      <c r="D2" s="23">
        <v>0</v>
      </c>
      <c r="E2" s="23">
        <v>52128</v>
      </c>
      <c r="F2" s="23">
        <v>32371</v>
      </c>
      <c r="G2" s="23">
        <v>19757</v>
      </c>
      <c r="H2" s="24">
        <f>D2+E2</f>
        <v>52128</v>
      </c>
    </row>
    <row r="3" spans="1:8" ht="33">
      <c r="A3" s="18" t="s">
        <v>15</v>
      </c>
      <c r="B3" s="21">
        <v>96</v>
      </c>
      <c r="C3" s="18">
        <v>12</v>
      </c>
      <c r="D3" s="25">
        <v>1974</v>
      </c>
      <c r="E3" s="25">
        <v>1774</v>
      </c>
      <c r="F3" s="25">
        <v>2242</v>
      </c>
      <c r="G3" s="25">
        <v>1506</v>
      </c>
      <c r="H3" s="24">
        <f aca="true" t="shared" si="0" ref="H3:H8">D3+E3</f>
        <v>3748</v>
      </c>
    </row>
    <row r="4" spans="1:8" ht="16.5">
      <c r="A4" s="18" t="s">
        <v>16</v>
      </c>
      <c r="B4" s="21">
        <v>96</v>
      </c>
      <c r="C4" s="18">
        <v>12</v>
      </c>
      <c r="D4" s="25">
        <v>0</v>
      </c>
      <c r="E4" s="25">
        <v>56394</v>
      </c>
      <c r="F4" s="25">
        <v>30060</v>
      </c>
      <c r="G4" s="25">
        <v>26334</v>
      </c>
      <c r="H4" s="24">
        <f t="shared" si="0"/>
        <v>56394</v>
      </c>
    </row>
    <row r="5" spans="1:8" ht="16.5">
      <c r="A5" s="20" t="s">
        <v>28</v>
      </c>
      <c r="B5" s="21">
        <v>96</v>
      </c>
      <c r="C5" s="18">
        <v>12</v>
      </c>
      <c r="D5" s="25">
        <v>18188</v>
      </c>
      <c r="E5" s="25">
        <v>6720</v>
      </c>
      <c r="F5" s="25">
        <v>13538</v>
      </c>
      <c r="G5" s="25">
        <v>11370</v>
      </c>
      <c r="H5" s="24">
        <f t="shared" si="0"/>
        <v>24908</v>
      </c>
    </row>
    <row r="6" spans="1:8" ht="16.5">
      <c r="A6" s="18" t="s">
        <v>17</v>
      </c>
      <c r="B6" s="21">
        <v>96</v>
      </c>
      <c r="C6" s="18">
        <v>12</v>
      </c>
      <c r="D6" s="25">
        <v>12545</v>
      </c>
      <c r="E6" s="25">
        <v>2509</v>
      </c>
      <c r="F6" s="25">
        <v>10538</v>
      </c>
      <c r="G6" s="25">
        <v>4516</v>
      </c>
      <c r="H6" s="24">
        <f t="shared" si="0"/>
        <v>15054</v>
      </c>
    </row>
    <row r="7" spans="1:8" ht="33">
      <c r="A7" s="18" t="s">
        <v>18</v>
      </c>
      <c r="B7" s="21">
        <v>96</v>
      </c>
      <c r="C7" s="18">
        <v>12</v>
      </c>
      <c r="D7" s="25">
        <v>0</v>
      </c>
      <c r="E7" s="25">
        <v>2802</v>
      </c>
      <c r="F7" s="25">
        <v>1565</v>
      </c>
      <c r="G7" s="25">
        <v>1237</v>
      </c>
      <c r="H7" s="24">
        <f t="shared" si="0"/>
        <v>2802</v>
      </c>
    </row>
    <row r="8" spans="1:8" ht="16.5">
      <c r="A8" s="18" t="s">
        <v>19</v>
      </c>
      <c r="B8" s="21">
        <v>96</v>
      </c>
      <c r="C8" s="18">
        <v>12</v>
      </c>
      <c r="D8" s="25">
        <v>24347</v>
      </c>
      <c r="E8" s="25">
        <v>4442</v>
      </c>
      <c r="F8" s="25">
        <v>16106</v>
      </c>
      <c r="G8" s="25">
        <v>12683</v>
      </c>
      <c r="H8" s="24">
        <f t="shared" si="0"/>
        <v>28789</v>
      </c>
    </row>
    <row r="9" spans="1:8" ht="16.5">
      <c r="A9" s="22" t="s">
        <v>40</v>
      </c>
      <c r="B9" s="38"/>
      <c r="C9" s="38"/>
      <c r="D9" s="38"/>
      <c r="E9" s="38"/>
      <c r="F9" s="38">
        <f>SUM(F2:F8)</f>
        <v>106420</v>
      </c>
      <c r="G9" s="38">
        <f>SUM(G2:G8)</f>
        <v>77403</v>
      </c>
      <c r="H9" s="38">
        <f>SUM(H2:H8)</f>
        <v>183823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6" sqref="G16"/>
    </sheetView>
  </sheetViews>
  <sheetFormatPr defaultColWidth="9.00390625" defaultRowHeight="16.5"/>
  <cols>
    <col min="1" max="1" width="11.875" style="0" customWidth="1"/>
    <col min="3" max="3" width="11.625" style="0" customWidth="1"/>
  </cols>
  <sheetData>
    <row r="1" spans="1:10" ht="33">
      <c r="A1" s="14" t="s">
        <v>1</v>
      </c>
      <c r="B1" s="18" t="s">
        <v>24</v>
      </c>
      <c r="C1" s="18" t="s">
        <v>25</v>
      </c>
      <c r="D1" t="s">
        <v>29</v>
      </c>
      <c r="E1" s="32" t="s">
        <v>24</v>
      </c>
      <c r="F1" s="32" t="s">
        <v>25</v>
      </c>
      <c r="G1" s="33"/>
      <c r="H1" s="34" t="s">
        <v>24</v>
      </c>
      <c r="I1" s="34" t="s">
        <v>25</v>
      </c>
      <c r="J1" s="35"/>
    </row>
    <row r="2" spans="1:10" ht="20.25">
      <c r="A2" s="11">
        <v>1</v>
      </c>
      <c r="B2">
        <f>'1月'!F9</f>
        <v>98663</v>
      </c>
      <c r="C2">
        <f>'1月'!G9</f>
        <v>118128</v>
      </c>
      <c r="D2">
        <f>B2+C2</f>
        <v>216791</v>
      </c>
      <c r="E2" s="33">
        <f>'1月'!F5</f>
        <v>4217</v>
      </c>
      <c r="F2" s="33">
        <f>'1月'!G5</f>
        <v>10623</v>
      </c>
      <c r="G2" s="33"/>
      <c r="H2" s="35">
        <f>'1月'!F8</f>
        <v>13618</v>
      </c>
      <c r="I2" s="35">
        <f>'1月'!G8</f>
        <v>14745</v>
      </c>
      <c r="J2" s="35"/>
    </row>
    <row r="3" spans="1:10" ht="20.25">
      <c r="A3" s="11">
        <v>2</v>
      </c>
      <c r="B3">
        <f>'2月'!F9</f>
        <v>458791</v>
      </c>
      <c r="C3">
        <f>'2月'!G9</f>
        <v>71896</v>
      </c>
      <c r="D3">
        <f aca="true" t="shared" si="0" ref="D3:D14">B3+C3</f>
        <v>530687</v>
      </c>
      <c r="E3" s="33">
        <f>'2月'!F5</f>
        <v>51607</v>
      </c>
      <c r="F3" s="33">
        <f>'2月'!G5</f>
        <v>13207</v>
      </c>
      <c r="G3" s="33"/>
      <c r="H3" s="35">
        <f>'2月'!F8</f>
        <v>70693</v>
      </c>
      <c r="I3" s="35">
        <f>'2月'!G8</f>
        <v>9823</v>
      </c>
      <c r="J3" s="35"/>
    </row>
    <row r="4" spans="1:10" ht="20.25">
      <c r="A4" s="11">
        <v>3</v>
      </c>
      <c r="B4">
        <f>'3月'!F9</f>
        <v>58947</v>
      </c>
      <c r="C4">
        <f>'3月'!G9</f>
        <v>68212</v>
      </c>
      <c r="D4">
        <f t="shared" si="0"/>
        <v>127159</v>
      </c>
      <c r="E4" s="33">
        <f>'3月'!F5</f>
        <v>4644</v>
      </c>
      <c r="F4" s="33">
        <f>'3月'!G5</f>
        <v>12379</v>
      </c>
      <c r="G4" s="33"/>
      <c r="H4" s="35">
        <f>'3月'!F8</f>
        <v>10067</v>
      </c>
      <c r="I4" s="35">
        <f>'3月'!G8</f>
        <v>11184</v>
      </c>
      <c r="J4" s="35"/>
    </row>
    <row r="5" spans="1:10" ht="20.25">
      <c r="A5" s="11">
        <v>4</v>
      </c>
      <c r="B5">
        <f>'4月'!F9</f>
        <v>109552</v>
      </c>
      <c r="C5">
        <f>'4月'!G9</f>
        <v>87018</v>
      </c>
      <c r="D5">
        <f t="shared" si="0"/>
        <v>196570</v>
      </c>
      <c r="E5" s="33">
        <f>'4月'!F5</f>
        <v>14844</v>
      </c>
      <c r="F5" s="33">
        <f>'4月'!G5</f>
        <v>13522</v>
      </c>
      <c r="G5" s="33"/>
      <c r="H5" s="35">
        <f>'4月'!F8</f>
        <v>19307</v>
      </c>
      <c r="I5" s="35">
        <f>'4月'!G8</f>
        <v>18320</v>
      </c>
      <c r="J5" s="35"/>
    </row>
    <row r="6" spans="1:10" ht="20.25">
      <c r="A6" s="11">
        <v>5</v>
      </c>
      <c r="B6">
        <f>'5月'!F9</f>
        <v>59748</v>
      </c>
      <c r="C6">
        <f>'5月'!G9</f>
        <v>84174</v>
      </c>
      <c r="D6">
        <f t="shared" si="0"/>
        <v>143922</v>
      </c>
      <c r="E6" s="33">
        <f>'5月'!F5</f>
        <v>7949</v>
      </c>
      <c r="F6" s="33">
        <f>'5月'!G5</f>
        <v>17049</v>
      </c>
      <c r="G6" s="33"/>
      <c r="H6" s="35">
        <f>'5月'!F8</f>
        <v>10163</v>
      </c>
      <c r="I6" s="35">
        <f>'5月'!G8</f>
        <v>10018</v>
      </c>
      <c r="J6" s="35"/>
    </row>
    <row r="7" spans="1:10" ht="20.25">
      <c r="A7" s="11">
        <v>6</v>
      </c>
      <c r="B7">
        <f>'6月'!F9</f>
        <v>76249</v>
      </c>
      <c r="C7">
        <f>'6月'!G9</f>
        <v>76382</v>
      </c>
      <c r="D7">
        <f t="shared" si="0"/>
        <v>152631</v>
      </c>
      <c r="E7" s="33">
        <f>'6月'!F5</f>
        <v>3646</v>
      </c>
      <c r="F7" s="33">
        <f>'6月'!G5</f>
        <v>22967</v>
      </c>
      <c r="G7" s="33"/>
      <c r="H7" s="35">
        <f>'6月'!F8</f>
        <v>9049</v>
      </c>
      <c r="I7" s="35">
        <f>'6月'!G8</f>
        <v>13281</v>
      </c>
      <c r="J7" s="35"/>
    </row>
    <row r="8" spans="1:10" ht="20.25">
      <c r="A8" s="11">
        <v>7</v>
      </c>
      <c r="B8">
        <f>'7月'!F9</f>
        <v>189382</v>
      </c>
      <c r="C8">
        <f>'7月'!G9</f>
        <v>179276</v>
      </c>
      <c r="D8">
        <f t="shared" si="0"/>
        <v>368658</v>
      </c>
      <c r="E8" s="33">
        <f>'7月'!F5</f>
        <v>13935</v>
      </c>
      <c r="F8" s="33">
        <f>'7月'!G5</f>
        <v>27797</v>
      </c>
      <c r="G8" s="33"/>
      <c r="H8" s="35">
        <f>'7月'!F8</f>
        <v>12646</v>
      </c>
      <c r="I8" s="35">
        <f>'7月'!G8</f>
        <v>41370</v>
      </c>
      <c r="J8" s="35"/>
    </row>
    <row r="9" spans="1:10" ht="20.25">
      <c r="A9" s="11">
        <v>8</v>
      </c>
      <c r="B9">
        <f>'8月'!F9</f>
        <v>96055</v>
      </c>
      <c r="C9">
        <f>'8月'!G9</f>
        <v>109607</v>
      </c>
      <c r="D9">
        <f t="shared" si="0"/>
        <v>205662</v>
      </c>
      <c r="E9" s="33">
        <f>'8月'!F5</f>
        <v>9384</v>
      </c>
      <c r="F9" s="33">
        <f>'8月'!G5</f>
        <v>17065</v>
      </c>
      <c r="G9" s="33"/>
      <c r="H9" s="35">
        <f>'8月'!F8</f>
        <v>27906</v>
      </c>
      <c r="I9" s="35">
        <f>'8月'!G8</f>
        <v>4166</v>
      </c>
      <c r="J9" s="35"/>
    </row>
    <row r="10" spans="1:10" ht="20.25">
      <c r="A10" s="11">
        <v>9</v>
      </c>
      <c r="B10">
        <f>'9月'!F9</f>
        <v>106054</v>
      </c>
      <c r="C10">
        <f>'9月'!G9</f>
        <v>86438</v>
      </c>
      <c r="D10">
        <f t="shared" si="0"/>
        <v>192492</v>
      </c>
      <c r="E10" s="33">
        <f>'9月'!F5</f>
        <v>10574</v>
      </c>
      <c r="F10" s="33">
        <f>'9月'!G5</f>
        <v>11915</v>
      </c>
      <c r="G10" s="33"/>
      <c r="H10" s="35">
        <f>'9月'!F8</f>
        <v>20655</v>
      </c>
      <c r="I10" s="35">
        <f>'9月'!G8</f>
        <v>12091</v>
      </c>
      <c r="J10" s="35"/>
    </row>
    <row r="11" spans="1:10" ht="20.25">
      <c r="A11" s="11">
        <v>10</v>
      </c>
      <c r="B11">
        <f>'10月'!F9</f>
        <v>79323</v>
      </c>
      <c r="C11">
        <f>'10月'!G9</f>
        <v>74828</v>
      </c>
      <c r="D11">
        <f t="shared" si="0"/>
        <v>154151</v>
      </c>
      <c r="E11" s="33">
        <f>'10月'!F5</f>
        <v>6199</v>
      </c>
      <c r="F11" s="33">
        <f>'10月'!G5</f>
        <v>12247</v>
      </c>
      <c r="G11" s="33"/>
      <c r="H11" s="35">
        <f>'10月'!F8</f>
        <v>11711</v>
      </c>
      <c r="I11" s="35">
        <f>'10月'!G8</f>
        <v>11892</v>
      </c>
      <c r="J11" s="35"/>
    </row>
    <row r="12" spans="1:10" ht="20.25">
      <c r="A12" s="11">
        <v>11</v>
      </c>
      <c r="B12">
        <f>'11月'!F9</f>
        <v>113424</v>
      </c>
      <c r="C12">
        <f>'11月'!G9</f>
        <v>87993</v>
      </c>
      <c r="D12">
        <f t="shared" si="0"/>
        <v>201417</v>
      </c>
      <c r="E12" s="33">
        <f>'11月'!F5</f>
        <v>35332</v>
      </c>
      <c r="F12" s="33">
        <f>'11月'!G5</f>
        <v>9536</v>
      </c>
      <c r="G12" s="33"/>
      <c r="H12" s="35">
        <f>'11月'!F8</f>
        <v>12124</v>
      </c>
      <c r="I12" s="35">
        <f>'11月'!G8</f>
        <v>18371</v>
      </c>
      <c r="J12" s="35"/>
    </row>
    <row r="13" spans="1:10" ht="20.25">
      <c r="A13" s="11">
        <v>12</v>
      </c>
      <c r="B13">
        <f>'12月'!F9</f>
        <v>106420</v>
      </c>
      <c r="C13">
        <f>'12月'!G9</f>
        <v>77403</v>
      </c>
      <c r="D13">
        <f t="shared" si="0"/>
        <v>183823</v>
      </c>
      <c r="E13" s="33">
        <f>'12月'!F5</f>
        <v>13538</v>
      </c>
      <c r="F13" s="33">
        <f>'12月'!G5</f>
        <v>11370</v>
      </c>
      <c r="G13" s="33"/>
      <c r="H13" s="35">
        <f>'12月'!F8</f>
        <v>16106</v>
      </c>
      <c r="I13" s="35">
        <f>'12月'!G8</f>
        <v>12683</v>
      </c>
      <c r="J13" s="35"/>
    </row>
    <row r="14" spans="1:10" ht="25.5">
      <c r="A14" s="3" t="s">
        <v>9</v>
      </c>
      <c r="B14">
        <f>SUM(B2:B13)</f>
        <v>1552608</v>
      </c>
      <c r="C14">
        <f>SUM(C2:C13)</f>
        <v>1121355</v>
      </c>
      <c r="D14">
        <f t="shared" si="0"/>
        <v>2673963</v>
      </c>
      <c r="E14" s="33">
        <f>SUM(E2:E13)</f>
        <v>175869</v>
      </c>
      <c r="F14" s="33">
        <f>SUM(F2:F13)</f>
        <v>179677</v>
      </c>
      <c r="G14" s="33">
        <f>E14+F14</f>
        <v>355546</v>
      </c>
      <c r="H14" s="35">
        <f>SUM(H2:H13)</f>
        <v>234045</v>
      </c>
      <c r="I14" s="35">
        <f>SUM(I2:I13)</f>
        <v>177944</v>
      </c>
      <c r="J14" s="35">
        <f>H14+I14</f>
        <v>411989</v>
      </c>
    </row>
    <row r="15" spans="5:10" ht="16.5">
      <c r="E15" s="33"/>
      <c r="F15" s="33" t="s">
        <v>30</v>
      </c>
      <c r="G15" s="33"/>
      <c r="H15" s="35"/>
      <c r="I15" s="35" t="s">
        <v>31</v>
      </c>
      <c r="J15" s="35"/>
    </row>
    <row r="16" ht="16.5">
      <c r="A16" s="36" t="s">
        <v>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1</v>
      </c>
      <c r="D2" s="23">
        <v>0</v>
      </c>
      <c r="E2" s="23">
        <v>60591</v>
      </c>
      <c r="F2" s="23">
        <v>30869</v>
      </c>
      <c r="G2" s="23">
        <v>29722</v>
      </c>
      <c r="H2" s="24">
        <v>60591</v>
      </c>
    </row>
    <row r="3" spans="1:8" ht="33">
      <c r="A3" s="18" t="s">
        <v>15</v>
      </c>
      <c r="B3" s="21">
        <v>96</v>
      </c>
      <c r="C3" s="21">
        <v>1</v>
      </c>
      <c r="D3" s="25">
        <v>1590</v>
      </c>
      <c r="E3" s="25">
        <v>1025</v>
      </c>
      <c r="F3" s="25">
        <v>1265</v>
      </c>
      <c r="G3" s="25">
        <v>1350</v>
      </c>
      <c r="H3" s="26">
        <v>2615</v>
      </c>
    </row>
    <row r="4" spans="1:8" ht="16.5">
      <c r="A4" s="18" t="s">
        <v>16</v>
      </c>
      <c r="B4" s="21">
        <v>96</v>
      </c>
      <c r="C4" s="21">
        <v>1</v>
      </c>
      <c r="D4" s="25">
        <v>0</v>
      </c>
      <c r="E4" s="25">
        <v>92410</v>
      </c>
      <c r="F4" s="25">
        <v>39060</v>
      </c>
      <c r="G4" s="25">
        <v>53350</v>
      </c>
      <c r="H4" s="26">
        <v>92410</v>
      </c>
    </row>
    <row r="5" spans="1:8" ht="16.5">
      <c r="A5" s="20" t="s">
        <v>28</v>
      </c>
      <c r="B5" s="21">
        <v>96</v>
      </c>
      <c r="C5" s="21">
        <v>1</v>
      </c>
      <c r="D5" s="25">
        <v>9479</v>
      </c>
      <c r="E5" s="25">
        <v>5361</v>
      </c>
      <c r="F5" s="25">
        <v>4217</v>
      </c>
      <c r="G5" s="25">
        <v>10623</v>
      </c>
      <c r="H5" s="26">
        <v>14840</v>
      </c>
    </row>
    <row r="6" spans="1:8" ht="16.5">
      <c r="A6" s="18" t="s">
        <v>17</v>
      </c>
      <c r="B6" s="21">
        <v>96</v>
      </c>
      <c r="C6" s="21">
        <v>1</v>
      </c>
      <c r="D6" s="25">
        <v>11736</v>
      </c>
      <c r="E6" s="25">
        <v>4313</v>
      </c>
      <c r="F6" s="25">
        <v>8834</v>
      </c>
      <c r="G6" s="25">
        <v>7215</v>
      </c>
      <c r="H6" s="26">
        <v>16049</v>
      </c>
    </row>
    <row r="7" spans="1:8" ht="33">
      <c r="A7" s="18" t="s">
        <v>18</v>
      </c>
      <c r="B7" s="21">
        <v>96</v>
      </c>
      <c r="C7" s="21">
        <v>1</v>
      </c>
      <c r="D7" s="25">
        <v>0</v>
      </c>
      <c r="E7" s="25">
        <v>1923</v>
      </c>
      <c r="F7" s="25">
        <v>800</v>
      </c>
      <c r="G7" s="25">
        <v>1123</v>
      </c>
      <c r="H7" s="26">
        <v>1923</v>
      </c>
    </row>
    <row r="8" spans="1:8" ht="16.5">
      <c r="A8" s="18" t="s">
        <v>19</v>
      </c>
      <c r="B8" s="21">
        <v>96</v>
      </c>
      <c r="C8" s="21">
        <v>1</v>
      </c>
      <c r="D8" s="25">
        <v>28363</v>
      </c>
      <c r="E8" s="25">
        <v>0</v>
      </c>
      <c r="F8" s="25">
        <v>13618</v>
      </c>
      <c r="G8" s="25">
        <v>14745</v>
      </c>
      <c r="H8" s="26">
        <v>28363</v>
      </c>
    </row>
    <row r="9" spans="1:8" ht="16.5">
      <c r="A9" s="22" t="s">
        <v>33</v>
      </c>
      <c r="B9" s="38"/>
      <c r="C9" s="38"/>
      <c r="D9" s="38"/>
      <c r="E9" s="38"/>
      <c r="F9" s="38">
        <f>SUM(F2:F8)</f>
        <v>98663</v>
      </c>
      <c r="G9" s="38">
        <f>SUM(G2:G8)</f>
        <v>118128</v>
      </c>
      <c r="H9" s="38">
        <f>SUM(H2:H8)</f>
        <v>216791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2</v>
      </c>
      <c r="D2" s="23">
        <v>0</v>
      </c>
      <c r="E2" s="23">
        <v>164623</v>
      </c>
      <c r="F2" s="23">
        <v>139062</v>
      </c>
      <c r="G2" s="23">
        <v>25561</v>
      </c>
      <c r="H2" s="24">
        <f aca="true" t="shared" si="0" ref="H2:H8">D2+E2</f>
        <v>164623</v>
      </c>
    </row>
    <row r="3" spans="1:8" ht="49.5">
      <c r="A3" s="18" t="s">
        <v>15</v>
      </c>
      <c r="B3" s="21">
        <v>96</v>
      </c>
      <c r="C3" s="21">
        <v>2</v>
      </c>
      <c r="D3" s="25">
        <v>9253</v>
      </c>
      <c r="E3" s="25">
        <v>867</v>
      </c>
      <c r="F3" s="25">
        <v>9441</v>
      </c>
      <c r="G3" s="25">
        <v>679</v>
      </c>
      <c r="H3" s="24">
        <f t="shared" si="0"/>
        <v>10120</v>
      </c>
    </row>
    <row r="4" spans="1:8" ht="16.5">
      <c r="A4" s="18" t="s">
        <v>16</v>
      </c>
      <c r="B4" s="21">
        <v>96</v>
      </c>
      <c r="C4" s="21">
        <v>2</v>
      </c>
      <c r="D4" s="25">
        <v>0</v>
      </c>
      <c r="E4" s="25">
        <v>120837</v>
      </c>
      <c r="F4" s="25">
        <v>118998</v>
      </c>
      <c r="G4" s="25">
        <v>1839</v>
      </c>
      <c r="H4" s="24">
        <f t="shared" si="0"/>
        <v>120837</v>
      </c>
    </row>
    <row r="5" spans="1:8" ht="33">
      <c r="A5" s="20" t="s">
        <v>28</v>
      </c>
      <c r="B5" s="21">
        <v>96</v>
      </c>
      <c r="C5" s="21">
        <v>2</v>
      </c>
      <c r="D5" s="25">
        <v>54254</v>
      </c>
      <c r="E5" s="25">
        <v>10560</v>
      </c>
      <c r="F5" s="25">
        <v>51607</v>
      </c>
      <c r="G5" s="25">
        <v>13207</v>
      </c>
      <c r="H5" s="24">
        <f t="shared" si="0"/>
        <v>64814</v>
      </c>
    </row>
    <row r="6" spans="1:8" ht="33">
      <c r="A6" s="18" t="s">
        <v>17</v>
      </c>
      <c r="B6" s="21">
        <v>96</v>
      </c>
      <c r="C6" s="21">
        <v>2</v>
      </c>
      <c r="D6" s="25">
        <v>53695</v>
      </c>
      <c r="E6" s="25">
        <v>22507</v>
      </c>
      <c r="F6" s="25">
        <v>66402</v>
      </c>
      <c r="G6" s="25">
        <v>9800</v>
      </c>
      <c r="H6" s="24">
        <f t="shared" si="0"/>
        <v>76202</v>
      </c>
    </row>
    <row r="7" spans="1:8" ht="33">
      <c r="A7" s="18" t="s">
        <v>18</v>
      </c>
      <c r="B7" s="21">
        <v>96</v>
      </c>
      <c r="C7" s="21">
        <v>2</v>
      </c>
      <c r="D7" s="25">
        <v>0</v>
      </c>
      <c r="E7" s="25">
        <v>13575</v>
      </c>
      <c r="F7" s="25">
        <v>2588</v>
      </c>
      <c r="G7" s="25">
        <v>10987</v>
      </c>
      <c r="H7" s="24">
        <f t="shared" si="0"/>
        <v>13575</v>
      </c>
    </row>
    <row r="8" spans="1:8" ht="16.5">
      <c r="A8" s="18" t="s">
        <v>19</v>
      </c>
      <c r="B8" s="21">
        <v>96</v>
      </c>
      <c r="C8" s="21">
        <v>2</v>
      </c>
      <c r="D8" s="25">
        <v>80516</v>
      </c>
      <c r="E8" s="25">
        <v>0</v>
      </c>
      <c r="F8" s="25">
        <v>70693</v>
      </c>
      <c r="G8" s="25">
        <v>9823</v>
      </c>
      <c r="H8" s="24">
        <f t="shared" si="0"/>
        <v>80516</v>
      </c>
    </row>
    <row r="9" spans="1:8" ht="16.5">
      <c r="A9" s="22" t="s">
        <v>34</v>
      </c>
      <c r="B9" s="38"/>
      <c r="C9" s="38"/>
      <c r="D9" s="38"/>
      <c r="E9" s="38"/>
      <c r="F9" s="38">
        <f>SUM(F2:F8)</f>
        <v>458791</v>
      </c>
      <c r="G9" s="38">
        <f>SUM(G2:G8)</f>
        <v>71896</v>
      </c>
      <c r="H9" s="38">
        <f>SUM(H2:H8)</f>
        <v>530687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3</v>
      </c>
      <c r="D2" s="23">
        <v>0</v>
      </c>
      <c r="E2" s="23">
        <v>41970</v>
      </c>
      <c r="F2" s="23">
        <v>22225</v>
      </c>
      <c r="G2" s="23">
        <v>19745</v>
      </c>
      <c r="H2" s="24">
        <f>D2+E2</f>
        <v>41970</v>
      </c>
    </row>
    <row r="3" spans="1:8" ht="49.5">
      <c r="A3" s="18" t="s">
        <v>15</v>
      </c>
      <c r="B3" s="21">
        <v>96</v>
      </c>
      <c r="C3" s="21">
        <v>3</v>
      </c>
      <c r="D3" s="25">
        <v>839</v>
      </c>
      <c r="E3" s="25">
        <v>730</v>
      </c>
      <c r="F3" s="25">
        <v>918</v>
      </c>
      <c r="G3" s="25">
        <v>651</v>
      </c>
      <c r="H3" s="24">
        <f aca="true" t="shared" si="0" ref="H3:H8">D3+E3</f>
        <v>1569</v>
      </c>
    </row>
    <row r="4" spans="1:8" ht="16.5">
      <c r="A4" s="18" t="s">
        <v>16</v>
      </c>
      <c r="B4" s="21">
        <v>96</v>
      </c>
      <c r="C4" s="21">
        <v>3</v>
      </c>
      <c r="D4" s="25">
        <v>0</v>
      </c>
      <c r="E4" s="25">
        <v>34104</v>
      </c>
      <c r="F4" s="25">
        <v>15624</v>
      </c>
      <c r="G4" s="25">
        <v>18480</v>
      </c>
      <c r="H4" s="24">
        <f t="shared" si="0"/>
        <v>34104</v>
      </c>
    </row>
    <row r="5" spans="1:8" ht="33">
      <c r="A5" s="20" t="s">
        <v>28</v>
      </c>
      <c r="B5" s="21">
        <v>96</v>
      </c>
      <c r="C5" s="21">
        <v>3</v>
      </c>
      <c r="D5" s="25">
        <v>10227</v>
      </c>
      <c r="E5" s="25">
        <v>6796</v>
      </c>
      <c r="F5" s="25">
        <v>4644</v>
      </c>
      <c r="G5" s="25">
        <v>12379</v>
      </c>
      <c r="H5" s="24">
        <f t="shared" si="0"/>
        <v>17023</v>
      </c>
    </row>
    <row r="6" spans="1:8" ht="33">
      <c r="A6" s="18" t="s">
        <v>17</v>
      </c>
      <c r="B6" s="21">
        <v>96</v>
      </c>
      <c r="C6" s="21">
        <v>3</v>
      </c>
      <c r="D6" s="25">
        <v>6268</v>
      </c>
      <c r="E6" s="25">
        <v>2138</v>
      </c>
      <c r="F6" s="25">
        <v>4646</v>
      </c>
      <c r="G6" s="25">
        <v>3760</v>
      </c>
      <c r="H6" s="24">
        <f t="shared" si="0"/>
        <v>8406</v>
      </c>
    </row>
    <row r="7" spans="1:8" ht="33">
      <c r="A7" s="18" t="s">
        <v>18</v>
      </c>
      <c r="B7" s="21">
        <v>96</v>
      </c>
      <c r="C7" s="21">
        <v>3</v>
      </c>
      <c r="D7" s="25">
        <v>0</v>
      </c>
      <c r="E7" s="25">
        <v>2836</v>
      </c>
      <c r="F7" s="25">
        <v>823</v>
      </c>
      <c r="G7" s="25">
        <v>2013</v>
      </c>
      <c r="H7" s="24">
        <f t="shared" si="0"/>
        <v>2836</v>
      </c>
    </row>
    <row r="8" spans="1:8" ht="16.5">
      <c r="A8" s="18" t="s">
        <v>19</v>
      </c>
      <c r="B8" s="21">
        <v>96</v>
      </c>
      <c r="C8" s="21">
        <v>3</v>
      </c>
      <c r="D8" s="25">
        <v>21251</v>
      </c>
      <c r="E8" s="25">
        <v>0</v>
      </c>
      <c r="F8" s="25">
        <v>10067</v>
      </c>
      <c r="G8" s="25">
        <v>11184</v>
      </c>
      <c r="H8" s="24">
        <f t="shared" si="0"/>
        <v>21251</v>
      </c>
    </row>
    <row r="9" spans="1:8" ht="16.5">
      <c r="A9" s="22" t="s">
        <v>35</v>
      </c>
      <c r="B9" s="38"/>
      <c r="C9" s="38"/>
      <c r="D9" s="38"/>
      <c r="E9" s="38"/>
      <c r="F9" s="38">
        <f>SUM(F2:F8)</f>
        <v>58947</v>
      </c>
      <c r="G9" s="38">
        <f>SUM(G2:G8)</f>
        <v>68212</v>
      </c>
      <c r="H9" s="38">
        <f>SUM(H2:H8)</f>
        <v>127159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1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4</v>
      </c>
      <c r="D2" s="23">
        <v>0</v>
      </c>
      <c r="E2" s="23">
        <v>44041</v>
      </c>
      <c r="F2" s="23">
        <v>20849</v>
      </c>
      <c r="G2" s="23">
        <v>23192</v>
      </c>
      <c r="H2" s="24">
        <f>D2+E2</f>
        <v>44041</v>
      </c>
    </row>
    <row r="3" spans="1:8" ht="33">
      <c r="A3" s="18" t="s">
        <v>15</v>
      </c>
      <c r="B3" s="21">
        <v>96</v>
      </c>
      <c r="C3" s="21">
        <v>4</v>
      </c>
      <c r="D3" s="25">
        <v>2270</v>
      </c>
      <c r="E3" s="25">
        <v>1548</v>
      </c>
      <c r="F3" s="25">
        <v>2399</v>
      </c>
      <c r="G3" s="25">
        <v>1419</v>
      </c>
      <c r="H3" s="24">
        <f aca="true" t="shared" si="0" ref="H3:H8">D3+E3</f>
        <v>3818</v>
      </c>
    </row>
    <row r="4" spans="1:8" ht="16.5">
      <c r="A4" s="18" t="s">
        <v>16</v>
      </c>
      <c r="B4" s="21">
        <v>96</v>
      </c>
      <c r="C4" s="21">
        <v>4</v>
      </c>
      <c r="D4" s="25">
        <v>0</v>
      </c>
      <c r="E4" s="25">
        <v>53904</v>
      </c>
      <c r="F4" s="25">
        <v>28560</v>
      </c>
      <c r="G4" s="25">
        <v>25344</v>
      </c>
      <c r="H4" s="24">
        <f t="shared" si="0"/>
        <v>53904</v>
      </c>
    </row>
    <row r="5" spans="1:8" ht="33">
      <c r="A5" s="20" t="s">
        <v>28</v>
      </c>
      <c r="B5" s="21">
        <v>96</v>
      </c>
      <c r="C5" s="21">
        <v>4</v>
      </c>
      <c r="D5" s="25">
        <v>20103</v>
      </c>
      <c r="E5" s="25">
        <v>8263</v>
      </c>
      <c r="F5" s="25">
        <v>14844</v>
      </c>
      <c r="G5" s="25">
        <v>13522</v>
      </c>
      <c r="H5" s="24">
        <f t="shared" si="0"/>
        <v>28366</v>
      </c>
    </row>
    <row r="6" spans="1:8" ht="33">
      <c r="A6" s="18" t="s">
        <v>17</v>
      </c>
      <c r="B6" s="21">
        <v>96</v>
      </c>
      <c r="C6" s="21">
        <v>4</v>
      </c>
      <c r="D6" s="25">
        <v>22396</v>
      </c>
      <c r="E6" s="25">
        <v>1987</v>
      </c>
      <c r="F6" s="25">
        <v>22007</v>
      </c>
      <c r="G6" s="25">
        <v>2376</v>
      </c>
      <c r="H6" s="24">
        <f t="shared" si="0"/>
        <v>24383</v>
      </c>
    </row>
    <row r="7" spans="1:8" ht="33">
      <c r="A7" s="18" t="s">
        <v>18</v>
      </c>
      <c r="B7" s="21">
        <v>96</v>
      </c>
      <c r="C7" s="21">
        <v>4</v>
      </c>
      <c r="D7" s="25">
        <v>0</v>
      </c>
      <c r="E7" s="25">
        <v>4431</v>
      </c>
      <c r="F7" s="25">
        <v>1586</v>
      </c>
      <c r="G7" s="25">
        <v>2845</v>
      </c>
      <c r="H7" s="24">
        <f t="shared" si="0"/>
        <v>4431</v>
      </c>
    </row>
    <row r="8" spans="1:8" ht="16.5">
      <c r="A8" s="18" t="s">
        <v>19</v>
      </c>
      <c r="B8" s="21">
        <v>96</v>
      </c>
      <c r="C8" s="21">
        <v>4</v>
      </c>
      <c r="D8" s="25">
        <v>37627</v>
      </c>
      <c r="E8" s="25">
        <v>0</v>
      </c>
      <c r="F8" s="25">
        <v>19307</v>
      </c>
      <c r="G8" s="25">
        <v>18320</v>
      </c>
      <c r="H8" s="24">
        <f t="shared" si="0"/>
        <v>37627</v>
      </c>
    </row>
    <row r="9" spans="1:8" ht="16.5">
      <c r="A9" s="22" t="s">
        <v>36</v>
      </c>
      <c r="B9" s="38"/>
      <c r="C9" s="38"/>
      <c r="D9" s="38"/>
      <c r="E9" s="38"/>
      <c r="F9" s="38">
        <f>SUM(F2:F8)</f>
        <v>109552</v>
      </c>
      <c r="G9" s="38">
        <f>SUM(G2:G8)</f>
        <v>87018</v>
      </c>
      <c r="H9" s="38">
        <f>SUM(H2:H8)</f>
        <v>196570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5</v>
      </c>
      <c r="D2" s="23">
        <v>0</v>
      </c>
      <c r="E2" s="23">
        <v>40669</v>
      </c>
      <c r="F2" s="23">
        <v>17509</v>
      </c>
      <c r="G2" s="23">
        <v>23160</v>
      </c>
      <c r="H2" s="24">
        <f>D2+E2</f>
        <v>40669</v>
      </c>
    </row>
    <row r="3" spans="1:8" ht="33">
      <c r="A3" s="18" t="s">
        <v>15</v>
      </c>
      <c r="B3" s="21">
        <v>96</v>
      </c>
      <c r="C3" s="21">
        <v>5</v>
      </c>
      <c r="D3" s="25">
        <v>634</v>
      </c>
      <c r="E3" s="25">
        <v>989</v>
      </c>
      <c r="F3" s="25">
        <v>753</v>
      </c>
      <c r="G3" s="25">
        <v>870</v>
      </c>
      <c r="H3" s="24">
        <f aca="true" t="shared" si="0" ref="H3:H8">D3+E3</f>
        <v>1623</v>
      </c>
    </row>
    <row r="4" spans="1:8" ht="16.5">
      <c r="A4" s="18" t="s">
        <v>16</v>
      </c>
      <c r="B4" s="21">
        <v>96</v>
      </c>
      <c r="C4" s="21">
        <v>5</v>
      </c>
      <c r="D4" s="25">
        <v>0</v>
      </c>
      <c r="E4" s="25">
        <v>44698</v>
      </c>
      <c r="F4" s="25">
        <v>15856</v>
      </c>
      <c r="G4" s="25">
        <v>28842</v>
      </c>
      <c r="H4" s="24">
        <f t="shared" si="0"/>
        <v>44698</v>
      </c>
    </row>
    <row r="5" spans="1:8" ht="16.5">
      <c r="A5" s="20" t="s">
        <v>28</v>
      </c>
      <c r="B5" s="21">
        <v>96</v>
      </c>
      <c r="C5" s="21">
        <v>5</v>
      </c>
      <c r="D5" s="25">
        <v>16841</v>
      </c>
      <c r="E5" s="25">
        <v>8157</v>
      </c>
      <c r="F5" s="25">
        <v>7949</v>
      </c>
      <c r="G5" s="25">
        <v>17049</v>
      </c>
      <c r="H5" s="24">
        <f t="shared" si="0"/>
        <v>24998</v>
      </c>
    </row>
    <row r="6" spans="1:8" ht="16.5">
      <c r="A6" s="18" t="s">
        <v>17</v>
      </c>
      <c r="B6" s="21">
        <v>96</v>
      </c>
      <c r="C6" s="21">
        <v>5</v>
      </c>
      <c r="D6" s="25">
        <v>7736</v>
      </c>
      <c r="E6" s="25">
        <v>2099</v>
      </c>
      <c r="F6" s="25">
        <v>6834</v>
      </c>
      <c r="G6" s="25">
        <v>3001</v>
      </c>
      <c r="H6" s="24">
        <f t="shared" si="0"/>
        <v>9835</v>
      </c>
    </row>
    <row r="7" spans="1:8" ht="33">
      <c r="A7" s="18" t="s">
        <v>18</v>
      </c>
      <c r="B7" s="21">
        <v>96</v>
      </c>
      <c r="C7" s="21">
        <v>5</v>
      </c>
      <c r="D7" s="25">
        <v>0</v>
      </c>
      <c r="E7" s="25">
        <v>1918</v>
      </c>
      <c r="F7" s="25">
        <v>684</v>
      </c>
      <c r="G7" s="25">
        <v>1234</v>
      </c>
      <c r="H7" s="24">
        <f t="shared" si="0"/>
        <v>1918</v>
      </c>
    </row>
    <row r="8" spans="1:8" ht="16.5">
      <c r="A8" s="18" t="s">
        <v>19</v>
      </c>
      <c r="B8" s="21">
        <v>96</v>
      </c>
      <c r="C8" s="21">
        <v>5</v>
      </c>
      <c r="D8" s="25">
        <v>20181</v>
      </c>
      <c r="E8" s="25">
        <v>0</v>
      </c>
      <c r="F8" s="25">
        <v>10163</v>
      </c>
      <c r="G8" s="25">
        <v>10018</v>
      </c>
      <c r="H8" s="24">
        <f t="shared" si="0"/>
        <v>20181</v>
      </c>
    </row>
    <row r="9" spans="1:8" ht="16.5">
      <c r="A9" s="22" t="s">
        <v>36</v>
      </c>
      <c r="B9" s="38"/>
      <c r="C9" s="38"/>
      <c r="D9" s="38"/>
      <c r="E9" s="38"/>
      <c r="F9" s="38">
        <f>SUM(F2:F8)</f>
        <v>59748</v>
      </c>
      <c r="G9" s="38">
        <f>SUM(G2:G8)</f>
        <v>84174</v>
      </c>
      <c r="H9" s="38">
        <f>SUM(H2:H8)</f>
        <v>143922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6</v>
      </c>
      <c r="D2" s="23">
        <v>0</v>
      </c>
      <c r="E2" s="23">
        <v>50897</v>
      </c>
      <c r="F2" s="23">
        <v>36362</v>
      </c>
      <c r="G2" s="23">
        <v>14535</v>
      </c>
      <c r="H2" s="24">
        <f>D2+E2</f>
        <v>50897</v>
      </c>
    </row>
    <row r="3" spans="1:8" ht="33">
      <c r="A3" s="18" t="s">
        <v>15</v>
      </c>
      <c r="B3" s="21">
        <v>96</v>
      </c>
      <c r="C3" s="21">
        <v>6</v>
      </c>
      <c r="D3" s="25">
        <v>1157</v>
      </c>
      <c r="E3" s="25">
        <v>1226</v>
      </c>
      <c r="F3" s="25">
        <v>1766</v>
      </c>
      <c r="G3" s="25">
        <v>617</v>
      </c>
      <c r="H3" s="24">
        <f aca="true" t="shared" si="0" ref="H3:H8">D3+E3</f>
        <v>2383</v>
      </c>
    </row>
    <row r="4" spans="1:8" ht="16.5">
      <c r="A4" s="18" t="s">
        <v>16</v>
      </c>
      <c r="B4" s="21">
        <v>96</v>
      </c>
      <c r="C4" s="21">
        <v>6</v>
      </c>
      <c r="D4" s="25">
        <v>0</v>
      </c>
      <c r="E4" s="25">
        <v>36420</v>
      </c>
      <c r="F4" s="25">
        <v>16620</v>
      </c>
      <c r="G4" s="25">
        <v>19800</v>
      </c>
      <c r="H4" s="24">
        <f t="shared" si="0"/>
        <v>36420</v>
      </c>
    </row>
    <row r="5" spans="1:8" ht="16.5">
      <c r="A5" s="20" t="s">
        <v>28</v>
      </c>
      <c r="B5" s="21">
        <v>96</v>
      </c>
      <c r="C5" s="21">
        <v>6</v>
      </c>
      <c r="D5" s="25">
        <v>18009</v>
      </c>
      <c r="E5" s="25">
        <v>8604</v>
      </c>
      <c r="F5" s="25">
        <v>3646</v>
      </c>
      <c r="G5" s="25">
        <v>22967</v>
      </c>
      <c r="H5" s="24">
        <f t="shared" si="0"/>
        <v>26613</v>
      </c>
    </row>
    <row r="6" spans="1:8" ht="16.5">
      <c r="A6" s="18" t="s">
        <v>17</v>
      </c>
      <c r="B6" s="21">
        <v>96</v>
      </c>
      <c r="C6" s="21">
        <v>6</v>
      </c>
      <c r="D6" s="25">
        <v>10254</v>
      </c>
      <c r="E6" s="25">
        <v>1261</v>
      </c>
      <c r="F6" s="25">
        <v>7523</v>
      </c>
      <c r="G6" s="25">
        <v>3992</v>
      </c>
      <c r="H6" s="24">
        <f t="shared" si="0"/>
        <v>11515</v>
      </c>
    </row>
    <row r="7" spans="1:8" ht="33">
      <c r="A7" s="18" t="s">
        <v>18</v>
      </c>
      <c r="B7" s="21">
        <v>96</v>
      </c>
      <c r="C7" s="21">
        <v>6</v>
      </c>
      <c r="D7" s="25">
        <v>0</v>
      </c>
      <c r="E7" s="25">
        <v>2473</v>
      </c>
      <c r="F7" s="25">
        <v>1283</v>
      </c>
      <c r="G7" s="25">
        <v>1190</v>
      </c>
      <c r="H7" s="24">
        <f t="shared" si="0"/>
        <v>2473</v>
      </c>
    </row>
    <row r="8" spans="1:8" ht="16.5">
      <c r="A8" s="18" t="s">
        <v>19</v>
      </c>
      <c r="B8" s="21">
        <v>96</v>
      </c>
      <c r="C8" s="21">
        <v>6</v>
      </c>
      <c r="D8" s="25">
        <v>22330</v>
      </c>
      <c r="E8" s="25">
        <v>0</v>
      </c>
      <c r="F8" s="25">
        <v>9049</v>
      </c>
      <c r="G8" s="25">
        <v>13281</v>
      </c>
      <c r="H8" s="24">
        <f t="shared" si="0"/>
        <v>22330</v>
      </c>
    </row>
    <row r="9" spans="1:8" ht="16.5">
      <c r="A9" s="22" t="s">
        <v>37</v>
      </c>
      <c r="B9" s="38"/>
      <c r="C9" s="38"/>
      <c r="D9" s="38"/>
      <c r="E9" s="38"/>
      <c r="F9" s="38">
        <f>SUM(F2:F8)</f>
        <v>76249</v>
      </c>
      <c r="G9" s="38">
        <f>SUM(G2:G8)</f>
        <v>76382</v>
      </c>
      <c r="H9" s="38">
        <f>SUM(H2:H8)</f>
        <v>152631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7</v>
      </c>
      <c r="D2" s="23">
        <v>0</v>
      </c>
      <c r="E2" s="23">
        <v>147357</v>
      </c>
      <c r="F2" s="23">
        <v>107710</v>
      </c>
      <c r="G2" s="23">
        <v>39647</v>
      </c>
      <c r="H2" s="24">
        <f>D2+E2</f>
        <v>147357</v>
      </c>
    </row>
    <row r="3" spans="1:8" ht="33">
      <c r="A3" s="18" t="s">
        <v>15</v>
      </c>
      <c r="B3" s="21">
        <v>96</v>
      </c>
      <c r="C3" s="18">
        <v>7</v>
      </c>
      <c r="D3" s="25">
        <v>1714</v>
      </c>
      <c r="E3" s="25">
        <v>3310</v>
      </c>
      <c r="F3" s="25">
        <v>1842</v>
      </c>
      <c r="G3" s="25">
        <v>3182</v>
      </c>
      <c r="H3" s="24">
        <f aca="true" t="shared" si="0" ref="H3:H8">D3+E3</f>
        <v>5024</v>
      </c>
    </row>
    <row r="4" spans="1:8" ht="16.5">
      <c r="A4" s="18" t="s">
        <v>16</v>
      </c>
      <c r="B4" s="21">
        <v>96</v>
      </c>
      <c r="C4" s="18">
        <v>7</v>
      </c>
      <c r="D4" s="25">
        <v>0</v>
      </c>
      <c r="E4" s="25">
        <v>96567</v>
      </c>
      <c r="F4" s="25">
        <v>38421</v>
      </c>
      <c r="G4" s="30">
        <v>58146</v>
      </c>
      <c r="H4" s="24">
        <f t="shared" si="0"/>
        <v>96567</v>
      </c>
    </row>
    <row r="5" spans="1:8" ht="16.5">
      <c r="A5" s="20" t="s">
        <v>28</v>
      </c>
      <c r="B5" s="21">
        <v>96</v>
      </c>
      <c r="C5" s="18">
        <v>7</v>
      </c>
      <c r="D5" s="25">
        <v>28869</v>
      </c>
      <c r="E5" s="25">
        <v>12863</v>
      </c>
      <c r="F5" s="25">
        <v>13935</v>
      </c>
      <c r="G5" s="25">
        <v>27797</v>
      </c>
      <c r="H5" s="24">
        <f t="shared" si="0"/>
        <v>41732</v>
      </c>
    </row>
    <row r="6" spans="1:8" ht="16.5">
      <c r="A6" s="18" t="s">
        <v>17</v>
      </c>
      <c r="B6" s="21">
        <v>96</v>
      </c>
      <c r="C6" s="18">
        <v>7</v>
      </c>
      <c r="D6" s="25">
        <v>15300</v>
      </c>
      <c r="E6" s="25">
        <v>3060</v>
      </c>
      <c r="F6" s="25">
        <v>12852</v>
      </c>
      <c r="G6" s="25">
        <v>5508</v>
      </c>
      <c r="H6" s="24">
        <f t="shared" si="0"/>
        <v>18360</v>
      </c>
    </row>
    <row r="7" spans="1:8" ht="33">
      <c r="A7" s="18" t="s">
        <v>18</v>
      </c>
      <c r="B7" s="21">
        <v>96</v>
      </c>
      <c r="C7" s="18">
        <v>7</v>
      </c>
      <c r="D7" s="25">
        <v>0</v>
      </c>
      <c r="E7" s="25">
        <v>5602</v>
      </c>
      <c r="F7" s="25">
        <v>1976</v>
      </c>
      <c r="G7" s="25">
        <v>3626</v>
      </c>
      <c r="H7" s="24">
        <f t="shared" si="0"/>
        <v>5602</v>
      </c>
    </row>
    <row r="8" spans="1:8" ht="16.5">
      <c r="A8" s="18" t="s">
        <v>19</v>
      </c>
      <c r="B8" s="21">
        <v>96</v>
      </c>
      <c r="C8" s="18">
        <v>7</v>
      </c>
      <c r="D8" s="25">
        <v>37838</v>
      </c>
      <c r="E8" s="25">
        <v>16178</v>
      </c>
      <c r="F8" s="25">
        <v>12646</v>
      </c>
      <c r="G8" s="25">
        <v>41370</v>
      </c>
      <c r="H8" s="24">
        <f t="shared" si="0"/>
        <v>54016</v>
      </c>
    </row>
    <row r="9" spans="1:8" ht="16.5">
      <c r="A9" s="22" t="s">
        <v>36</v>
      </c>
      <c r="B9" s="38"/>
      <c r="C9" s="38"/>
      <c r="D9" s="38"/>
      <c r="E9" s="38"/>
      <c r="F9" s="38">
        <f>SUM(F2:F8)</f>
        <v>189382</v>
      </c>
      <c r="G9" s="38">
        <f>SUM(G2:G8)</f>
        <v>179276</v>
      </c>
      <c r="H9" s="38">
        <f>SUM(H2:H8)</f>
        <v>368658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9" t="s">
        <v>26</v>
      </c>
    </row>
    <row r="2" spans="1:8" ht="33">
      <c r="A2" s="20" t="s">
        <v>27</v>
      </c>
      <c r="B2" s="18">
        <v>96</v>
      </c>
      <c r="C2" s="18">
        <v>8</v>
      </c>
      <c r="D2" s="23">
        <v>0</v>
      </c>
      <c r="E2" s="23">
        <v>65600</v>
      </c>
      <c r="F2" s="23">
        <v>28631</v>
      </c>
      <c r="G2" s="23">
        <v>36969</v>
      </c>
      <c r="H2" s="24">
        <f>D2+E2</f>
        <v>65600</v>
      </c>
    </row>
    <row r="3" spans="1:8" ht="33">
      <c r="A3" s="18" t="s">
        <v>15</v>
      </c>
      <c r="B3" s="21">
        <v>96</v>
      </c>
      <c r="C3" s="18">
        <v>8</v>
      </c>
      <c r="D3" s="25">
        <v>1090</v>
      </c>
      <c r="E3" s="25">
        <v>1873</v>
      </c>
      <c r="F3" s="25">
        <v>1064</v>
      </c>
      <c r="G3" s="25">
        <v>1899</v>
      </c>
      <c r="H3" s="24">
        <f aca="true" t="shared" si="0" ref="H3:H8">D3+E3</f>
        <v>2963</v>
      </c>
    </row>
    <row r="4" spans="1:8" ht="16.5">
      <c r="A4" s="18" t="s">
        <v>16</v>
      </c>
      <c r="B4" s="21">
        <v>96</v>
      </c>
      <c r="C4" s="18">
        <v>8</v>
      </c>
      <c r="D4" s="25">
        <v>0</v>
      </c>
      <c r="E4" s="25">
        <v>59190</v>
      </c>
      <c r="F4" s="25">
        <v>16590</v>
      </c>
      <c r="G4" s="25">
        <v>42600</v>
      </c>
      <c r="H4" s="24">
        <f t="shared" si="0"/>
        <v>59190</v>
      </c>
    </row>
    <row r="5" spans="1:8" ht="16.5">
      <c r="A5" s="20" t="s">
        <v>28</v>
      </c>
      <c r="B5" s="21">
        <v>96</v>
      </c>
      <c r="C5" s="18">
        <v>8</v>
      </c>
      <c r="D5" s="25">
        <v>18558</v>
      </c>
      <c r="E5" s="25">
        <v>7891</v>
      </c>
      <c r="F5" s="25">
        <v>9384</v>
      </c>
      <c r="G5" s="25">
        <v>17065</v>
      </c>
      <c r="H5" s="24">
        <f t="shared" si="0"/>
        <v>26449</v>
      </c>
    </row>
    <row r="6" spans="1:8" ht="16.5">
      <c r="A6" s="18" t="s">
        <v>17</v>
      </c>
      <c r="B6" s="21">
        <v>96</v>
      </c>
      <c r="C6" s="18">
        <v>8</v>
      </c>
      <c r="D6" s="25">
        <v>13419</v>
      </c>
      <c r="E6" s="25">
        <v>2684</v>
      </c>
      <c r="F6" s="25">
        <v>11272</v>
      </c>
      <c r="G6" s="25">
        <v>4831</v>
      </c>
      <c r="H6" s="24">
        <f t="shared" si="0"/>
        <v>16103</v>
      </c>
    </row>
    <row r="7" spans="1:8" ht="33">
      <c r="A7" s="18" t="s">
        <v>18</v>
      </c>
      <c r="B7" s="21">
        <v>96</v>
      </c>
      <c r="C7" s="18">
        <v>8</v>
      </c>
      <c r="D7" s="25">
        <v>0</v>
      </c>
      <c r="E7" s="25">
        <v>3285</v>
      </c>
      <c r="F7" s="25">
        <v>1208</v>
      </c>
      <c r="G7" s="25">
        <v>2077</v>
      </c>
      <c r="H7" s="24">
        <f t="shared" si="0"/>
        <v>3285</v>
      </c>
    </row>
    <row r="8" spans="1:8" ht="16.5">
      <c r="A8" s="18" t="s">
        <v>19</v>
      </c>
      <c r="B8" s="21">
        <v>96</v>
      </c>
      <c r="C8" s="18">
        <v>8</v>
      </c>
      <c r="D8" s="25">
        <v>22755</v>
      </c>
      <c r="E8" s="25">
        <v>9317</v>
      </c>
      <c r="F8" s="25">
        <v>27906</v>
      </c>
      <c r="G8" s="25">
        <v>4166</v>
      </c>
      <c r="H8" s="24">
        <f t="shared" si="0"/>
        <v>32072</v>
      </c>
    </row>
    <row r="9" spans="1:8" ht="16.5">
      <c r="A9" s="22" t="s">
        <v>36</v>
      </c>
      <c r="B9" s="38"/>
      <c r="C9" s="38"/>
      <c r="D9" s="38"/>
      <c r="E9" s="38"/>
      <c r="F9" s="38">
        <f>SUM(F2:F8)</f>
        <v>96055</v>
      </c>
      <c r="G9" s="38">
        <f>SUM(G2:G8)</f>
        <v>109607</v>
      </c>
      <c r="H9" s="38">
        <f>SUM(H2:H8)</f>
        <v>205662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erv-user</cp:lastModifiedBy>
  <cp:lastPrinted>2009-07-20T01:58:49Z</cp:lastPrinted>
  <dcterms:created xsi:type="dcterms:W3CDTF">2005-09-19T04:28:14Z</dcterms:created>
  <dcterms:modified xsi:type="dcterms:W3CDTF">2013-11-28T02:18:56Z</dcterms:modified>
  <cp:category/>
  <cp:version/>
  <cp:contentType/>
  <cp:contentStatus/>
</cp:coreProperties>
</file>