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95" activeTab="0"/>
  </bookViews>
  <sheets>
    <sheet name="97年總表" sheetId="1" r:id="rId1"/>
    <sheet name="1月" sheetId="2" r:id="rId2"/>
    <sheet name="2月" sheetId="3" r:id="rId3"/>
    <sheet name="3月" sheetId="4" r:id="rId4"/>
    <sheet name="4月" sheetId="5" r:id="rId5"/>
    <sheet name="5月" sheetId="6" r:id="rId6"/>
    <sheet name="6月" sheetId="7" r:id="rId7"/>
    <sheet name="7月" sheetId="8" r:id="rId8"/>
    <sheet name="8月" sheetId="9" r:id="rId9"/>
    <sheet name="9月" sheetId="10" r:id="rId10"/>
    <sheet name="10月" sheetId="11" r:id="rId11"/>
    <sheet name="11月 " sheetId="12" r:id="rId12"/>
    <sheet name="12月 " sheetId="13" r:id="rId13"/>
    <sheet name="Sheet1" sheetId="14" r:id="rId14"/>
  </sheets>
  <definedNames>
    <definedName name="_xlnm.Print_Area" localSheetId="0">'97年總表'!$A$1:$K$18</definedName>
  </definedNames>
  <calcPr fullCalcOnLoad="1"/>
</workbook>
</file>

<file path=xl/sharedStrings.xml><?xml version="1.0" encoding="utf-8"?>
<sst xmlns="http://schemas.openxmlformats.org/spreadsheetml/2006/main" count="234" uniqueCount="54">
  <si>
    <t xml:space="preserve">  </t>
  </si>
  <si>
    <t>月份</t>
  </si>
  <si>
    <r>
      <t>總計</t>
    </r>
    <r>
      <rPr>
        <b/>
        <sz val="18"/>
        <rFont val="Times New Roman"/>
        <family val="1"/>
      </rPr>
      <t>(</t>
    </r>
    <r>
      <rPr>
        <b/>
        <sz val="18"/>
        <rFont val="標楷體"/>
        <family val="4"/>
      </rPr>
      <t>人</t>
    </r>
    <r>
      <rPr>
        <b/>
        <sz val="18"/>
        <rFont val="Times New Roman"/>
        <family val="1"/>
      </rPr>
      <t>)</t>
    </r>
  </si>
  <si>
    <t>初鹿牧場</t>
  </si>
  <si>
    <t>台東紅葉溫泉親水公園</t>
  </si>
  <si>
    <t>鹿野高臺</t>
  </si>
  <si>
    <t>關山親水公園</t>
  </si>
  <si>
    <t>池上牧野渡假村</t>
  </si>
  <si>
    <t>初鹿牧場</t>
  </si>
  <si>
    <t>年度</t>
  </si>
  <si>
    <t>月份</t>
  </si>
  <si>
    <t>有門票人數</t>
  </si>
  <si>
    <t>無門票人數</t>
  </si>
  <si>
    <t>假日人數</t>
  </si>
  <si>
    <t>非假日人數</t>
  </si>
  <si>
    <t>總人數</t>
  </si>
  <si>
    <t>鯉魚潭風景特定區</t>
  </si>
  <si>
    <t>新光兆豐農場</t>
  </si>
  <si>
    <t xml:space="preserve">花東縱谷國家風景區管理處97年度轄區遊憩據點遊客人數統計表        </t>
  </si>
  <si>
    <t>台東紅葉溫泉親水公園</t>
  </si>
  <si>
    <t>鹿野高台</t>
  </si>
  <si>
    <t>關山親水公園</t>
  </si>
  <si>
    <t>池上牧野渡假村</t>
  </si>
  <si>
    <t>總計(人)</t>
  </si>
  <si>
    <t>原生應用植物園</t>
  </si>
  <si>
    <t>原生應用植物園</t>
  </si>
  <si>
    <t>布農部落</t>
  </si>
  <si>
    <t>布農部落</t>
  </si>
  <si>
    <t>原生應用植物園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</si>
  <si>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</si>
  <si>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</si>
  <si>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</si>
  <si>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</si>
  <si>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</si>
  <si>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</si>
  <si>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</si>
  <si>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</si>
  <si>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</si>
  <si>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</si>
  <si>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</si>
  <si>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</si>
  <si>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t>鯉魚潭風景特定區</t>
  </si>
  <si>
    <t>原生應用植物園</t>
  </si>
  <si>
    <t>布農部落</t>
  </si>
  <si>
    <t>新光兆豐農場</t>
  </si>
  <si>
    <r>
      <t>備註：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日除夕、</t>
    </r>
    <r>
      <rPr>
        <b/>
        <sz val="14"/>
        <rFont val="Times New Roman"/>
        <family val="1"/>
      </rPr>
      <t>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6</t>
    </r>
    <r>
      <rPr>
        <b/>
        <sz val="14"/>
        <rFont val="標楷體"/>
        <family val="4"/>
      </rPr>
      <t>日</t>
    </r>
    <r>
      <rPr>
        <b/>
        <sz val="14"/>
        <rFont val="Times New Roman"/>
        <family val="1"/>
      </rPr>
      <t>~2</t>
    </r>
    <r>
      <rPr>
        <b/>
        <sz val="14"/>
        <rFont val="標楷體"/>
        <family val="4"/>
      </rPr>
      <t>月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日農曆春節連續假期。</t>
    </r>
  </si>
  <si>
    <r>
      <t>填報單位：交通部觀光局花東縱谷國家風景區管理處，聯絡人：遊憩課廖本斐，電話：（</t>
    </r>
    <r>
      <rPr>
        <b/>
        <sz val="14"/>
        <rFont val="Times New Roman"/>
        <family val="1"/>
      </rPr>
      <t>03</t>
    </r>
    <r>
      <rPr>
        <b/>
        <sz val="14"/>
        <rFont val="標楷體"/>
        <family val="4"/>
      </rPr>
      <t>）</t>
    </r>
    <r>
      <rPr>
        <b/>
        <sz val="14"/>
        <rFont val="Times New Roman"/>
        <family val="1"/>
      </rPr>
      <t>8875306~668</t>
    </r>
  </si>
  <si>
    <t>合計</t>
  </si>
  <si>
    <t>新光</t>
  </si>
  <si>
    <t>初鹿</t>
  </si>
  <si>
    <t>97年度</t>
  </si>
  <si>
    <t>合計</t>
  </si>
  <si>
    <t>合計</t>
  </si>
  <si>
    <t>合計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</si>
</sst>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0_ "/>
    <numFmt numFmtId="180" formatCode="#,##0_ "/>
    <numFmt numFmtId="181" formatCode="&quot;$&quot;#,##0.00"/>
    <numFmt numFmtId="182" formatCode="#,##0_);[Red]\(#,##0\)"/>
  </numFmts>
  <fonts count="53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5"/>
      <name val="標楷體"/>
      <family val="4"/>
    </font>
    <font>
      <sz val="18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20"/>
      <name val="標楷體"/>
      <family val="4"/>
    </font>
    <font>
      <b/>
      <sz val="16"/>
      <name val="標楷體"/>
      <family val="4"/>
    </font>
    <font>
      <b/>
      <sz val="16"/>
      <name val="新細明體"/>
      <family val="1"/>
    </font>
    <font>
      <b/>
      <sz val="12"/>
      <name val="新細明體"/>
      <family val="1"/>
    </font>
    <font>
      <b/>
      <sz val="15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4" fillId="0" borderId="10" xfId="33" applyNumberFormat="1" applyFont="1" applyBorder="1" applyAlignment="1">
      <alignment vertical="center"/>
      <protection/>
    </xf>
    <xf numFmtId="0" fontId="7" fillId="0" borderId="10" xfId="33" applyFont="1" applyBorder="1" applyAlignment="1">
      <alignment horizontal="center" vertical="center"/>
      <protection/>
    </xf>
    <xf numFmtId="3" fontId="4" fillId="0" borderId="0" xfId="33" applyNumberFormat="1" applyFont="1" applyBorder="1" applyAlignment="1">
      <alignment vertical="center"/>
      <protection/>
    </xf>
    <xf numFmtId="0" fontId="8" fillId="0" borderId="0" xfId="33" applyFont="1" applyBorder="1" applyAlignment="1">
      <alignment vertical="center"/>
      <protection/>
    </xf>
    <xf numFmtId="0" fontId="4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/>
      <protection/>
    </xf>
    <xf numFmtId="0" fontId="15" fillId="0" borderId="0" xfId="33" applyFont="1" applyBorder="1" applyAlignment="1">
      <alignment vertical="center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/>
    </xf>
    <xf numFmtId="3" fontId="17" fillId="0" borderId="10" xfId="33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3" fontId="9" fillId="0" borderId="10" xfId="33" applyNumberFormat="1" applyFont="1" applyBorder="1" applyAlignment="1">
      <alignment horizontal="right" vertical="center"/>
      <protection/>
    </xf>
    <xf numFmtId="3" fontId="9" fillId="0" borderId="10" xfId="0" applyNumberFormat="1" applyFont="1" applyBorder="1" applyAlignment="1">
      <alignment horizontal="right" vertical="center"/>
    </xf>
    <xf numFmtId="3" fontId="11" fillId="0" borderId="10" xfId="33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10" xfId="33" applyFont="1" applyBorder="1" applyAlignment="1" applyProtection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182" fontId="9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3" fontId="18" fillId="0" borderId="10" xfId="33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0" fontId="17" fillId="0" borderId="14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17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0" fillId="0" borderId="17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10" fillId="0" borderId="18" xfId="33" applyFont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Border="1" applyAlignment="1">
      <alignment vertical="center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7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 wrapText="1"/>
    </xf>
    <xf numFmtId="0" fontId="17" fillId="0" borderId="16" xfId="0" applyFont="1" applyBorder="1" applyAlignment="1">
      <alignment vertical="center"/>
    </xf>
    <xf numFmtId="0" fontId="16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="75" zoomScaleNormal="75" zoomScalePageLayoutView="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00390625" defaultRowHeight="30" customHeight="1"/>
  <cols>
    <col min="1" max="1" width="16.25390625" style="9" customWidth="1"/>
    <col min="2" max="2" width="12.625" style="1" customWidth="1"/>
    <col min="3" max="3" width="12.125" style="1" customWidth="1"/>
    <col min="4" max="4" width="10.75390625" style="1" customWidth="1"/>
    <col min="5" max="5" width="12.75390625" style="1" customWidth="1"/>
    <col min="6" max="6" width="11.75390625" style="1" customWidth="1"/>
    <col min="7" max="7" width="12.00390625" style="1" customWidth="1"/>
    <col min="8" max="8" width="11.25390625" style="1" customWidth="1"/>
    <col min="9" max="9" width="10.875" style="1" customWidth="1"/>
    <col min="10" max="10" width="11.625" style="1" customWidth="1"/>
    <col min="11" max="11" width="14.625" style="1" customWidth="1"/>
    <col min="12" max="16384" width="9.00390625" style="1" customWidth="1"/>
  </cols>
  <sheetData>
    <row r="1" spans="1:11" s="8" customFormat="1" ht="30" customHeight="1">
      <c r="A1" s="54" t="s">
        <v>18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s="12" customFormat="1" ht="45" customHeight="1">
      <c r="A2" s="28" t="s">
        <v>1</v>
      </c>
      <c r="B2" s="29" t="s">
        <v>16</v>
      </c>
      <c r="C2" s="33" t="s">
        <v>19</v>
      </c>
      <c r="D2" s="29" t="s">
        <v>20</v>
      </c>
      <c r="E2" s="32" t="s">
        <v>24</v>
      </c>
      <c r="F2" s="32" t="s">
        <v>26</v>
      </c>
      <c r="G2" s="29" t="s">
        <v>17</v>
      </c>
      <c r="H2" s="29" t="s">
        <v>21</v>
      </c>
      <c r="I2" s="29" t="s">
        <v>22</v>
      </c>
      <c r="J2" s="29" t="s">
        <v>3</v>
      </c>
      <c r="K2" s="29" t="s">
        <v>23</v>
      </c>
      <c r="M2" s="13"/>
    </row>
    <row r="3" spans="1:11" ht="30" customHeight="1">
      <c r="A3" s="10">
        <v>1</v>
      </c>
      <c r="B3" s="22">
        <f>'1月'!H2</f>
        <v>67104</v>
      </c>
      <c r="C3" s="23">
        <f>'1月'!H3</f>
        <v>3823</v>
      </c>
      <c r="D3" s="23">
        <f>'1月'!H4</f>
        <v>65127</v>
      </c>
      <c r="E3" s="31">
        <f>'1月'!H5</f>
        <v>12197</v>
      </c>
      <c r="F3" s="31">
        <f>'1月'!H6</f>
        <v>9554</v>
      </c>
      <c r="G3" s="22">
        <f>'1月'!H7</f>
        <v>18933</v>
      </c>
      <c r="H3" s="22">
        <f>'1月'!H8</f>
        <v>25614</v>
      </c>
      <c r="I3" s="22">
        <f>'1月'!H9</f>
        <v>3925</v>
      </c>
      <c r="J3" s="22">
        <f>'1月'!H10</f>
        <v>32072</v>
      </c>
      <c r="K3" s="24">
        <f>SUM(B3:J3)</f>
        <v>238349</v>
      </c>
    </row>
    <row r="4" spans="1:11" ht="30" customHeight="1">
      <c r="A4" s="10">
        <v>2</v>
      </c>
      <c r="B4" s="22">
        <f>'2月'!H2</f>
        <v>70016</v>
      </c>
      <c r="C4" s="22">
        <f>'2月'!H3</f>
        <v>7603</v>
      </c>
      <c r="D4" s="22">
        <f>'2月'!H4</f>
        <v>75282</v>
      </c>
      <c r="E4" s="22">
        <f>'2月'!H5</f>
        <v>21495</v>
      </c>
      <c r="F4" s="22">
        <f>'2月'!H6</f>
        <v>17303</v>
      </c>
      <c r="G4" s="22">
        <f>'2月'!H7</f>
        <v>32432</v>
      </c>
      <c r="H4" s="22">
        <f>'2月'!H8</f>
        <v>42047</v>
      </c>
      <c r="I4" s="22">
        <f>'2月'!H9</f>
        <v>7168</v>
      </c>
      <c r="J4" s="22">
        <f>'2月'!H10</f>
        <v>59900</v>
      </c>
      <c r="K4" s="24">
        <f aca="true" t="shared" si="0" ref="K4:K14">SUM(B4:J4)</f>
        <v>333246</v>
      </c>
    </row>
    <row r="5" spans="1:11" ht="30" customHeight="1">
      <c r="A5" s="10">
        <v>3</v>
      </c>
      <c r="B5" s="22">
        <f>'3月'!H2</f>
        <v>46849</v>
      </c>
      <c r="C5" s="22">
        <f>'3月'!H3</f>
        <v>2510</v>
      </c>
      <c r="D5" s="22">
        <f>'3月'!H4</f>
        <v>31686</v>
      </c>
      <c r="E5" s="22">
        <f>'3月'!H5</f>
        <v>13304</v>
      </c>
      <c r="F5" s="22">
        <f>'3月'!H6</f>
        <v>7761</v>
      </c>
      <c r="G5" s="22">
        <f>'3月'!H7</f>
        <v>21844</v>
      </c>
      <c r="H5" s="22">
        <f>'3月'!H8</f>
        <v>5393</v>
      </c>
      <c r="I5" s="22">
        <f>'3月'!H9</f>
        <v>2329</v>
      </c>
      <c r="J5" s="22">
        <f>'3月'!H10</f>
        <v>17025</v>
      </c>
      <c r="K5" s="24">
        <f t="shared" si="0"/>
        <v>148701</v>
      </c>
    </row>
    <row r="6" spans="1:11" ht="30" customHeight="1">
      <c r="A6" s="10">
        <v>4</v>
      </c>
      <c r="B6" s="22">
        <f>'4月'!H2</f>
        <v>56270</v>
      </c>
      <c r="C6" s="22">
        <f>'4月'!H3</f>
        <v>2497</v>
      </c>
      <c r="D6" s="22">
        <f>'4月'!H4</f>
        <v>37593</v>
      </c>
      <c r="E6" s="22">
        <f>'4月'!H5</f>
        <v>18619</v>
      </c>
      <c r="F6" s="22">
        <f>'4月'!H6</f>
        <v>13339</v>
      </c>
      <c r="G6" s="22">
        <f>'4月'!H7</f>
        <v>27305</v>
      </c>
      <c r="H6" s="22">
        <f>'4月'!H8</f>
        <v>11794</v>
      </c>
      <c r="I6" s="22">
        <f>'4月'!H9</f>
        <v>3194</v>
      </c>
      <c r="J6" s="22">
        <f>'4月'!H10</f>
        <v>24650</v>
      </c>
      <c r="K6" s="24">
        <f t="shared" si="0"/>
        <v>195261</v>
      </c>
    </row>
    <row r="7" spans="1:11" ht="30" customHeight="1">
      <c r="A7" s="10">
        <v>5</v>
      </c>
      <c r="B7" s="22">
        <f>'5月'!H2</f>
        <v>65792</v>
      </c>
      <c r="C7" s="22">
        <f>'5月'!H3</f>
        <v>2455</v>
      </c>
      <c r="D7" s="22">
        <f>'5月'!H4</f>
        <v>28803</v>
      </c>
      <c r="E7" s="22">
        <f>'5月'!H5</f>
        <v>22796</v>
      </c>
      <c r="F7" s="22">
        <f>'5月'!H6</f>
        <v>12562</v>
      </c>
      <c r="G7" s="22">
        <f>'5月'!H7</f>
        <v>26703</v>
      </c>
      <c r="H7" s="22">
        <f>'5月'!H8</f>
        <v>8856</v>
      </c>
      <c r="I7" s="22">
        <f>'5月'!H9</f>
        <v>4417</v>
      </c>
      <c r="J7" s="22">
        <f>'5月'!H10</f>
        <v>20898</v>
      </c>
      <c r="K7" s="24">
        <f t="shared" si="0"/>
        <v>193282</v>
      </c>
    </row>
    <row r="8" spans="1:11" ht="30" customHeight="1">
      <c r="A8" s="10">
        <v>6</v>
      </c>
      <c r="B8" s="22">
        <f>'6月'!H2</f>
        <v>69112</v>
      </c>
      <c r="C8" s="22">
        <f>'6月'!H3</f>
        <v>2753</v>
      </c>
      <c r="D8" s="22">
        <f>'6月'!H4</f>
        <v>32640</v>
      </c>
      <c r="E8" s="22">
        <f>'6月'!H5</f>
        <v>18775</v>
      </c>
      <c r="F8" s="22">
        <f>'6月'!H6</f>
        <v>11668</v>
      </c>
      <c r="G8" s="22">
        <f>'6月'!H7</f>
        <v>27915</v>
      </c>
      <c r="H8" s="22">
        <f>'6月'!H8</f>
        <v>5568</v>
      </c>
      <c r="I8" s="22">
        <f>'6月'!H9</f>
        <v>2816</v>
      </c>
      <c r="J8" s="22">
        <f>'6月'!H10</f>
        <v>23428</v>
      </c>
      <c r="K8" s="24">
        <f t="shared" si="0"/>
        <v>194675</v>
      </c>
    </row>
    <row r="9" spans="1:11" ht="30" customHeight="1">
      <c r="A9" s="10">
        <v>7</v>
      </c>
      <c r="B9" s="22">
        <f>'7月'!H2</f>
        <v>184680</v>
      </c>
      <c r="C9" s="22">
        <f>'7月'!H3</f>
        <v>5388</v>
      </c>
      <c r="D9" s="22">
        <f>'7月'!H4</f>
        <v>77014</v>
      </c>
      <c r="E9" s="22">
        <f>'7月'!H5</f>
        <v>28607</v>
      </c>
      <c r="F9" s="22">
        <f>'7月'!H6</f>
        <v>23953</v>
      </c>
      <c r="G9" s="22">
        <f>'7月'!H7</f>
        <v>41558</v>
      </c>
      <c r="H9" s="22">
        <f>'7月'!H8</f>
        <v>20563</v>
      </c>
      <c r="I9" s="22">
        <f>'7月'!H9</f>
        <v>7103</v>
      </c>
      <c r="J9" s="22">
        <f>'7月'!H10</f>
        <v>51451</v>
      </c>
      <c r="K9" s="24">
        <f t="shared" si="0"/>
        <v>440317</v>
      </c>
    </row>
    <row r="10" spans="1:11" ht="30" customHeight="1">
      <c r="A10" s="10">
        <v>8</v>
      </c>
      <c r="B10" s="22">
        <f>'8月'!H2</f>
        <v>186066</v>
      </c>
      <c r="C10" s="22">
        <f>'8月'!H3</f>
        <v>4751</v>
      </c>
      <c r="D10" s="22">
        <f>'8月'!H4</f>
        <v>55862</v>
      </c>
      <c r="E10" s="22">
        <f>'8月'!H5</f>
        <v>24213</v>
      </c>
      <c r="F10" s="22">
        <f>'8月'!H6</f>
        <v>18895</v>
      </c>
      <c r="G10" s="22">
        <f>'8月'!H7</f>
        <v>35476</v>
      </c>
      <c r="H10" s="22">
        <f>'8月'!H8</f>
        <v>20362</v>
      </c>
      <c r="I10" s="22">
        <f>'8月'!H9</f>
        <v>7135</v>
      </c>
      <c r="J10" s="22">
        <f>'8月'!H10</f>
        <v>44536</v>
      </c>
      <c r="K10" s="24">
        <f t="shared" si="0"/>
        <v>397296</v>
      </c>
    </row>
    <row r="11" spans="1:11" ht="30" customHeight="1">
      <c r="A11" s="10">
        <v>9</v>
      </c>
      <c r="B11" s="22">
        <f>'9月'!H2</f>
        <v>54625</v>
      </c>
      <c r="C11" s="22">
        <f>'9月'!H3</f>
        <v>1135</v>
      </c>
      <c r="D11" s="22">
        <f>'9月'!H4</f>
        <v>21012</v>
      </c>
      <c r="E11" s="22">
        <f>'9月'!H5</f>
        <v>15151</v>
      </c>
      <c r="F11" s="22">
        <f>'9月'!H6</f>
        <v>8604</v>
      </c>
      <c r="G11" s="22">
        <f>'9月'!H7</f>
        <v>18102</v>
      </c>
      <c r="H11" s="22">
        <f>'9月'!H8</f>
        <v>6389</v>
      </c>
      <c r="I11" s="22">
        <f>'9月'!H9</f>
        <v>2627</v>
      </c>
      <c r="J11" s="22">
        <f>'9月'!H10</f>
        <v>25671</v>
      </c>
      <c r="K11" s="24">
        <f t="shared" si="0"/>
        <v>153316</v>
      </c>
    </row>
    <row r="12" spans="1:11" ht="30" customHeight="1">
      <c r="A12" s="10">
        <v>10</v>
      </c>
      <c r="B12" s="22">
        <f>'10月'!H2</f>
        <v>50714</v>
      </c>
      <c r="C12" s="22">
        <f>'10月'!H3</f>
        <v>9543</v>
      </c>
      <c r="D12" s="22">
        <f>'10月'!H4</f>
        <v>47145</v>
      </c>
      <c r="E12" s="22">
        <f>'10月'!H5</f>
        <v>25994</v>
      </c>
      <c r="F12" s="22">
        <f>'10月'!H6</f>
        <v>12767</v>
      </c>
      <c r="G12" s="22">
        <f>'10月'!H7</f>
        <v>28421</v>
      </c>
      <c r="H12" s="22">
        <f>'10月'!H8</f>
        <v>12692</v>
      </c>
      <c r="I12" s="22">
        <f>'10月'!H9</f>
        <v>4431</v>
      </c>
      <c r="J12" s="22">
        <f>'10月'!H10</f>
        <v>37016</v>
      </c>
      <c r="K12" s="24">
        <f t="shared" si="0"/>
        <v>228723</v>
      </c>
    </row>
    <row r="13" spans="1:11" ht="30" customHeight="1">
      <c r="A13" s="10">
        <v>11</v>
      </c>
      <c r="B13" s="22">
        <f>'11月 '!H2</f>
        <v>57078</v>
      </c>
      <c r="C13" s="22">
        <f>'11月 '!H3</f>
        <v>8492</v>
      </c>
      <c r="D13" s="22">
        <f>'11月 '!H4</f>
        <v>44610</v>
      </c>
      <c r="E13" s="22">
        <f>'11月 '!H5</f>
        <v>22538</v>
      </c>
      <c r="F13" s="22">
        <f>'11月 '!H6</f>
        <v>12330</v>
      </c>
      <c r="G13" s="22">
        <f>'11月 '!H7</f>
        <v>53578</v>
      </c>
      <c r="H13" s="22">
        <f>'11月 '!H8</f>
        <v>11240</v>
      </c>
      <c r="I13" s="22">
        <f>'11月 '!H9</f>
        <v>3381</v>
      </c>
      <c r="J13" s="22">
        <f>'11月 '!H10</f>
        <v>27655</v>
      </c>
      <c r="K13" s="24">
        <f t="shared" si="0"/>
        <v>240902</v>
      </c>
    </row>
    <row r="14" spans="1:11" ht="30" customHeight="1">
      <c r="A14" s="10">
        <v>12</v>
      </c>
      <c r="B14" s="22">
        <f>'12月 '!H2</f>
        <v>59041</v>
      </c>
      <c r="C14" s="22">
        <f>'12月 '!H3</f>
        <v>0</v>
      </c>
      <c r="D14" s="22">
        <f>'12月 '!H4</f>
        <v>50286</v>
      </c>
      <c r="E14" s="22">
        <f>'12月 '!H5</f>
        <v>15490</v>
      </c>
      <c r="F14" s="22">
        <f>'12月 '!H6</f>
        <v>11012</v>
      </c>
      <c r="G14" s="22">
        <f>'12月 '!H7</f>
        <v>18125</v>
      </c>
      <c r="H14" s="22">
        <f>'12月 '!H8</f>
        <v>11189</v>
      </c>
      <c r="I14" s="22">
        <f>'12月 '!H9</f>
        <v>2966</v>
      </c>
      <c r="J14" s="22">
        <f>'12月 '!H10</f>
        <v>25823</v>
      </c>
      <c r="K14" s="24">
        <f t="shared" si="0"/>
        <v>193932</v>
      </c>
    </row>
    <row r="15" spans="1:11" ht="30" customHeight="1">
      <c r="A15" s="3" t="s">
        <v>2</v>
      </c>
      <c r="B15" s="2">
        <f aca="true" t="shared" si="1" ref="B15:K15">SUM(B3:B14)</f>
        <v>967347</v>
      </c>
      <c r="C15" s="2">
        <f t="shared" si="1"/>
        <v>50950</v>
      </c>
      <c r="D15" s="2">
        <f t="shared" si="1"/>
        <v>567060</v>
      </c>
      <c r="E15" s="2">
        <f t="shared" si="1"/>
        <v>239179</v>
      </c>
      <c r="F15" s="2">
        <f t="shared" si="1"/>
        <v>159748</v>
      </c>
      <c r="G15" s="2">
        <f t="shared" si="1"/>
        <v>350392</v>
      </c>
      <c r="H15" s="2">
        <f t="shared" si="1"/>
        <v>181707</v>
      </c>
      <c r="I15" s="2">
        <f t="shared" si="1"/>
        <v>51492</v>
      </c>
      <c r="J15" s="2">
        <f t="shared" si="1"/>
        <v>390125</v>
      </c>
      <c r="K15" s="22">
        <f t="shared" si="1"/>
        <v>2958000</v>
      </c>
    </row>
    <row r="16" spans="1:11" ht="30" customHeight="1">
      <c r="A16" s="11" t="s">
        <v>46</v>
      </c>
      <c r="B16" s="26"/>
      <c r="C16" s="26"/>
      <c r="D16" s="26"/>
      <c r="E16" s="26"/>
      <c r="F16" s="26"/>
      <c r="G16" s="26"/>
      <c r="H16" s="26"/>
      <c r="I16" s="26"/>
      <c r="J16" s="26"/>
      <c r="K16" s="4"/>
    </row>
    <row r="17" spans="1:11" ht="30" customHeight="1">
      <c r="A17" s="11" t="s">
        <v>45</v>
      </c>
      <c r="B17" s="6"/>
      <c r="C17" s="6"/>
      <c r="D17" s="6"/>
      <c r="E17" s="6"/>
      <c r="F17" s="6"/>
      <c r="G17" s="6"/>
      <c r="H17" s="6"/>
      <c r="I17" s="6"/>
      <c r="J17" s="4"/>
      <c r="K17" s="7"/>
    </row>
    <row r="18" spans="2:11" ht="30" customHeight="1">
      <c r="B18" s="6"/>
      <c r="C18" s="6"/>
      <c r="D18" s="6"/>
      <c r="E18" s="6"/>
      <c r="F18" s="6"/>
      <c r="G18" s="6" t="s">
        <v>0</v>
      </c>
      <c r="H18" s="6"/>
      <c r="I18" s="6"/>
      <c r="J18" s="4"/>
      <c r="K18" s="7"/>
    </row>
    <row r="19" spans="1:11" ht="30" customHeight="1">
      <c r="A19" s="14" t="s">
        <v>13</v>
      </c>
      <c r="B19" s="14" t="s">
        <v>14</v>
      </c>
      <c r="C19" s="5"/>
      <c r="D19" s="5"/>
      <c r="E19" s="5"/>
      <c r="F19" s="5"/>
      <c r="G19" s="6"/>
      <c r="H19" s="6"/>
      <c r="I19" s="6"/>
      <c r="J19" s="4"/>
      <c r="K19" s="7">
        <f>A20+B20</f>
        <v>2958000</v>
      </c>
    </row>
    <row r="20" spans="1:11" ht="30" customHeight="1">
      <c r="A20" s="63">
        <f>'1月'!F11+'2月'!F11+'3月'!F11+'4月'!F11+'5月'!F11+'6月'!F11+'7月'!F11+'8月'!F11+'9月'!F11+'10月'!F11+'11月 '!F11+'12月 '!F11</f>
        <v>1510810</v>
      </c>
      <c r="B20" s="64">
        <f>'1月'!G11+'2月'!G11+'3月'!G11+'4月'!G11+'5月'!G11+'6月'!G11+'7月'!G11+'8月'!G11+'9月'!G11+'10月'!G11+'11月 '!G11+'12月 '!G11</f>
        <v>1447190</v>
      </c>
      <c r="C20" s="6"/>
      <c r="D20" s="6"/>
      <c r="E20" s="6"/>
      <c r="F20" s="6"/>
      <c r="G20" s="6"/>
      <c r="H20" s="6"/>
      <c r="I20" s="6"/>
      <c r="J20" s="4"/>
      <c r="K20" s="7"/>
    </row>
  </sheetData>
  <sheetProtection/>
  <mergeCells count="1">
    <mergeCell ref="A1:K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37</v>
      </c>
      <c r="B2" s="14">
        <v>97</v>
      </c>
      <c r="C2" s="14">
        <v>9</v>
      </c>
      <c r="D2" s="25">
        <v>0</v>
      </c>
      <c r="E2" s="25">
        <v>54625</v>
      </c>
      <c r="F2" s="25">
        <v>13159</v>
      </c>
      <c r="G2" s="25">
        <v>41466</v>
      </c>
      <c r="H2" s="20">
        <f aca="true" t="shared" si="0" ref="H2:H10">D2+E2</f>
        <v>54625</v>
      </c>
    </row>
    <row r="3" spans="1:8" ht="33">
      <c r="A3" s="14" t="s">
        <v>4</v>
      </c>
      <c r="B3" s="14">
        <v>97</v>
      </c>
      <c r="C3" s="14">
        <v>9</v>
      </c>
      <c r="D3" s="25">
        <v>0</v>
      </c>
      <c r="E3" s="25">
        <v>1135</v>
      </c>
      <c r="F3" s="25">
        <v>371</v>
      </c>
      <c r="G3" s="25">
        <v>764</v>
      </c>
      <c r="H3" s="20">
        <f t="shared" si="0"/>
        <v>1135</v>
      </c>
    </row>
    <row r="4" spans="1:8" ht="16.5">
      <c r="A4" s="14" t="s">
        <v>5</v>
      </c>
      <c r="B4" s="14">
        <v>97</v>
      </c>
      <c r="C4" s="14">
        <v>9</v>
      </c>
      <c r="D4" s="25">
        <v>0</v>
      </c>
      <c r="E4" s="25">
        <v>21012</v>
      </c>
      <c r="F4" s="25">
        <v>13992</v>
      </c>
      <c r="G4" s="25">
        <v>7020</v>
      </c>
      <c r="H4" s="20">
        <f t="shared" si="0"/>
        <v>21012</v>
      </c>
    </row>
    <row r="5" spans="1:8" ht="33">
      <c r="A5" s="30" t="s">
        <v>38</v>
      </c>
      <c r="B5" s="14">
        <v>97</v>
      </c>
      <c r="C5" s="14">
        <v>9</v>
      </c>
      <c r="D5" s="25">
        <v>10852</v>
      </c>
      <c r="E5" s="25">
        <v>4299</v>
      </c>
      <c r="F5" s="25">
        <v>6767</v>
      </c>
      <c r="G5" s="25">
        <v>8384</v>
      </c>
      <c r="H5" s="20">
        <f t="shared" si="0"/>
        <v>15151</v>
      </c>
    </row>
    <row r="6" spans="1:8" ht="16.5">
      <c r="A6" s="30" t="s">
        <v>39</v>
      </c>
      <c r="B6" s="14">
        <v>97</v>
      </c>
      <c r="C6" s="14">
        <v>9</v>
      </c>
      <c r="D6" s="25">
        <v>5298</v>
      </c>
      <c r="E6" s="25">
        <v>3306</v>
      </c>
      <c r="F6" s="25">
        <v>4392</v>
      </c>
      <c r="G6" s="25">
        <v>4212</v>
      </c>
      <c r="H6" s="20">
        <f t="shared" si="0"/>
        <v>8604</v>
      </c>
    </row>
    <row r="7" spans="1:8" ht="16.5">
      <c r="A7" s="16" t="s">
        <v>40</v>
      </c>
      <c r="B7" s="14">
        <v>97</v>
      </c>
      <c r="C7" s="14">
        <v>9</v>
      </c>
      <c r="D7" s="25">
        <v>12452</v>
      </c>
      <c r="E7" s="25">
        <v>5650</v>
      </c>
      <c r="F7" s="25">
        <v>5966</v>
      </c>
      <c r="G7" s="25">
        <v>12136</v>
      </c>
      <c r="H7" s="20">
        <f t="shared" si="0"/>
        <v>18102</v>
      </c>
    </row>
    <row r="8" spans="1:8" ht="16.5">
      <c r="A8" s="14" t="s">
        <v>6</v>
      </c>
      <c r="B8" s="14">
        <v>97</v>
      </c>
      <c r="C8" s="14">
        <v>9</v>
      </c>
      <c r="D8" s="25">
        <v>6085</v>
      </c>
      <c r="E8" s="25">
        <v>304</v>
      </c>
      <c r="F8" s="25">
        <v>2280</v>
      </c>
      <c r="G8" s="25">
        <v>4109</v>
      </c>
      <c r="H8" s="20">
        <f t="shared" si="0"/>
        <v>6389</v>
      </c>
    </row>
    <row r="9" spans="1:8" ht="33">
      <c r="A9" s="14" t="s">
        <v>7</v>
      </c>
      <c r="B9" s="14">
        <v>97</v>
      </c>
      <c r="C9" s="14">
        <v>9</v>
      </c>
      <c r="D9" s="25">
        <v>0</v>
      </c>
      <c r="E9" s="25">
        <v>2627</v>
      </c>
      <c r="F9" s="25">
        <v>1000</v>
      </c>
      <c r="G9" s="25">
        <v>1627</v>
      </c>
      <c r="H9" s="20">
        <f t="shared" si="0"/>
        <v>2627</v>
      </c>
    </row>
    <row r="10" spans="1:8" ht="16.5">
      <c r="A10" s="58" t="s">
        <v>8</v>
      </c>
      <c r="B10" s="58">
        <v>97</v>
      </c>
      <c r="C10" s="58">
        <v>9</v>
      </c>
      <c r="D10" s="59">
        <v>20033</v>
      </c>
      <c r="E10" s="59">
        <v>5638</v>
      </c>
      <c r="F10" s="59">
        <v>11520</v>
      </c>
      <c r="G10" s="59">
        <v>14151</v>
      </c>
      <c r="H10" s="60">
        <f t="shared" si="0"/>
        <v>25671</v>
      </c>
    </row>
    <row r="11" spans="1:8" ht="16.5">
      <c r="A11" s="18" t="s">
        <v>51</v>
      </c>
      <c r="B11" s="27"/>
      <c r="C11" s="27"/>
      <c r="D11" s="27"/>
      <c r="E11" s="27"/>
      <c r="F11" s="27">
        <f>SUM(F2:F10)</f>
        <v>59447</v>
      </c>
      <c r="G11" s="27">
        <f>SUM(G2:G10)</f>
        <v>93869</v>
      </c>
      <c r="H11" s="27">
        <f>SUM(H2:H10)</f>
        <v>153316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41</v>
      </c>
      <c r="B2" s="14">
        <v>97</v>
      </c>
      <c r="C2" s="14">
        <v>10</v>
      </c>
      <c r="D2" s="25">
        <v>0</v>
      </c>
      <c r="E2" s="25">
        <v>50714</v>
      </c>
      <c r="F2" s="25">
        <v>26880</v>
      </c>
      <c r="G2" s="25">
        <v>23834</v>
      </c>
      <c r="H2" s="20">
        <f aca="true" t="shared" si="0" ref="H2:H10">D2+E2</f>
        <v>50714</v>
      </c>
    </row>
    <row r="3" spans="1:8" ht="33">
      <c r="A3" s="14" t="s">
        <v>4</v>
      </c>
      <c r="B3" s="14">
        <v>97</v>
      </c>
      <c r="C3" s="14">
        <v>10</v>
      </c>
      <c r="D3" s="25">
        <v>0</v>
      </c>
      <c r="E3" s="25">
        <v>9543</v>
      </c>
      <c r="F3" s="25">
        <v>4342</v>
      </c>
      <c r="G3" s="25">
        <v>5201</v>
      </c>
      <c r="H3" s="20">
        <f t="shared" si="0"/>
        <v>9543</v>
      </c>
    </row>
    <row r="4" spans="1:8" ht="16.5">
      <c r="A4" s="14" t="s">
        <v>5</v>
      </c>
      <c r="B4" s="14">
        <v>97</v>
      </c>
      <c r="C4" s="14">
        <v>10</v>
      </c>
      <c r="D4" s="25">
        <v>0</v>
      </c>
      <c r="E4" s="25">
        <v>47145</v>
      </c>
      <c r="F4" s="25">
        <v>28083</v>
      </c>
      <c r="G4" s="25">
        <v>19062</v>
      </c>
      <c r="H4" s="20">
        <f t="shared" si="0"/>
        <v>47145</v>
      </c>
    </row>
    <row r="5" spans="1:8" ht="33">
      <c r="A5" s="30" t="s">
        <v>42</v>
      </c>
      <c r="B5" s="14">
        <v>97</v>
      </c>
      <c r="C5" s="14">
        <v>10</v>
      </c>
      <c r="D5" s="25">
        <v>18737</v>
      </c>
      <c r="E5" s="25">
        <v>7257</v>
      </c>
      <c r="F5" s="25">
        <v>11273</v>
      </c>
      <c r="G5" s="25">
        <v>14721</v>
      </c>
      <c r="H5" s="20">
        <f t="shared" si="0"/>
        <v>25994</v>
      </c>
    </row>
    <row r="6" spans="1:8" ht="16.5">
      <c r="A6" s="30" t="s">
        <v>43</v>
      </c>
      <c r="B6" s="14">
        <v>97</v>
      </c>
      <c r="C6" s="14">
        <v>10</v>
      </c>
      <c r="D6" s="25">
        <v>7646</v>
      </c>
      <c r="E6" s="25">
        <v>5121</v>
      </c>
      <c r="F6" s="25">
        <v>7039</v>
      </c>
      <c r="G6" s="25">
        <v>5728</v>
      </c>
      <c r="H6" s="20">
        <f t="shared" si="0"/>
        <v>12767</v>
      </c>
    </row>
    <row r="7" spans="1:8" ht="16.5">
      <c r="A7" s="16" t="s">
        <v>44</v>
      </c>
      <c r="B7" s="14">
        <v>97</v>
      </c>
      <c r="C7" s="14">
        <v>10</v>
      </c>
      <c r="D7" s="25">
        <v>19826</v>
      </c>
      <c r="E7" s="25">
        <v>8595</v>
      </c>
      <c r="F7" s="25">
        <v>12461</v>
      </c>
      <c r="G7" s="25">
        <v>15960</v>
      </c>
      <c r="H7" s="20">
        <f t="shared" si="0"/>
        <v>28421</v>
      </c>
    </row>
    <row r="8" spans="1:8" ht="16.5">
      <c r="A8" s="14" t="s">
        <v>6</v>
      </c>
      <c r="B8" s="14">
        <v>97</v>
      </c>
      <c r="C8" s="14">
        <v>10</v>
      </c>
      <c r="D8" s="25">
        <v>12088</v>
      </c>
      <c r="E8" s="25">
        <v>604</v>
      </c>
      <c r="F8" s="25">
        <v>6027</v>
      </c>
      <c r="G8" s="25">
        <v>6665</v>
      </c>
      <c r="H8" s="20">
        <f t="shared" si="0"/>
        <v>12692</v>
      </c>
    </row>
    <row r="9" spans="1:8" ht="33">
      <c r="A9" s="14" t="s">
        <v>7</v>
      </c>
      <c r="B9" s="14">
        <v>97</v>
      </c>
      <c r="C9" s="14">
        <v>10</v>
      </c>
      <c r="D9" s="25">
        <v>0</v>
      </c>
      <c r="E9" s="25">
        <v>4431</v>
      </c>
      <c r="F9" s="25">
        <v>2631</v>
      </c>
      <c r="G9" s="25">
        <v>1800</v>
      </c>
      <c r="H9" s="20">
        <f t="shared" si="0"/>
        <v>4431</v>
      </c>
    </row>
    <row r="10" spans="1:8" ht="16.5">
      <c r="A10" s="14" t="s">
        <v>8</v>
      </c>
      <c r="B10" s="14">
        <v>97</v>
      </c>
      <c r="C10" s="14">
        <v>10</v>
      </c>
      <c r="D10" s="21">
        <v>30062</v>
      </c>
      <c r="E10" s="21">
        <v>6954</v>
      </c>
      <c r="F10" s="21">
        <v>22956</v>
      </c>
      <c r="G10" s="21">
        <v>14060</v>
      </c>
      <c r="H10" s="20">
        <f t="shared" si="0"/>
        <v>37016</v>
      </c>
    </row>
    <row r="11" spans="1:8" ht="16.5">
      <c r="A11" s="18" t="s">
        <v>51</v>
      </c>
      <c r="B11" s="27"/>
      <c r="C11" s="27"/>
      <c r="D11" s="27"/>
      <c r="E11" s="27"/>
      <c r="F11" s="27">
        <f>SUM(F2:F10)</f>
        <v>121692</v>
      </c>
      <c r="G11" s="27">
        <f>SUM(G2:G10)</f>
        <v>107031</v>
      </c>
      <c r="H11" s="27">
        <f>SUM(H2:H10)</f>
        <v>228723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41</v>
      </c>
      <c r="B2" s="14">
        <v>97</v>
      </c>
      <c r="C2" s="14">
        <v>11</v>
      </c>
      <c r="D2" s="25">
        <v>0</v>
      </c>
      <c r="E2" s="25">
        <v>57078</v>
      </c>
      <c r="F2" s="25">
        <v>22551</v>
      </c>
      <c r="G2" s="25">
        <v>34527</v>
      </c>
      <c r="H2" s="20">
        <f aca="true" t="shared" si="0" ref="H2:H10">D2+E2</f>
        <v>57078</v>
      </c>
    </row>
    <row r="3" spans="1:8" ht="33">
      <c r="A3" s="14" t="s">
        <v>4</v>
      </c>
      <c r="B3" s="14">
        <v>97</v>
      </c>
      <c r="C3" s="14">
        <v>11</v>
      </c>
      <c r="D3" s="25">
        <v>0</v>
      </c>
      <c r="E3" s="25">
        <v>8492</v>
      </c>
      <c r="F3" s="25">
        <v>4564</v>
      </c>
      <c r="G3" s="25">
        <v>3928</v>
      </c>
      <c r="H3" s="20">
        <f t="shared" si="0"/>
        <v>8492</v>
      </c>
    </row>
    <row r="4" spans="1:8" ht="16.5">
      <c r="A4" s="14" t="s">
        <v>5</v>
      </c>
      <c r="B4" s="14">
        <v>97</v>
      </c>
      <c r="C4" s="14">
        <v>11</v>
      </c>
      <c r="D4" s="25">
        <v>0</v>
      </c>
      <c r="E4" s="25">
        <v>44610</v>
      </c>
      <c r="F4" s="25">
        <v>25230</v>
      </c>
      <c r="G4" s="25">
        <v>19380</v>
      </c>
      <c r="H4" s="20">
        <f t="shared" si="0"/>
        <v>44610</v>
      </c>
    </row>
    <row r="5" spans="1:8" ht="33">
      <c r="A5" s="30" t="s">
        <v>42</v>
      </c>
      <c r="B5" s="14">
        <v>97</v>
      </c>
      <c r="C5" s="14">
        <v>11</v>
      </c>
      <c r="D5" s="25">
        <v>17058</v>
      </c>
      <c r="E5" s="25">
        <v>5480</v>
      </c>
      <c r="F5" s="25">
        <v>13050</v>
      </c>
      <c r="G5" s="25">
        <v>9488</v>
      </c>
      <c r="H5" s="20">
        <f t="shared" si="0"/>
        <v>22538</v>
      </c>
    </row>
    <row r="6" spans="1:8" ht="16.5">
      <c r="A6" s="30" t="s">
        <v>43</v>
      </c>
      <c r="B6" s="14">
        <v>97</v>
      </c>
      <c r="C6" s="14">
        <v>11</v>
      </c>
      <c r="D6" s="25">
        <v>7140</v>
      </c>
      <c r="E6" s="25">
        <v>5190</v>
      </c>
      <c r="F6" s="25">
        <v>7656</v>
      </c>
      <c r="G6" s="25">
        <v>4674</v>
      </c>
      <c r="H6" s="20">
        <f t="shared" si="0"/>
        <v>12330</v>
      </c>
    </row>
    <row r="7" spans="1:8" ht="16.5">
      <c r="A7" s="16" t="s">
        <v>44</v>
      </c>
      <c r="B7" s="14">
        <v>97</v>
      </c>
      <c r="C7" s="14">
        <v>11</v>
      </c>
      <c r="D7" s="25">
        <v>44801</v>
      </c>
      <c r="E7" s="25">
        <v>8777</v>
      </c>
      <c r="F7" s="25">
        <v>38666</v>
      </c>
      <c r="G7" s="25">
        <v>14912</v>
      </c>
      <c r="H7" s="20">
        <f t="shared" si="0"/>
        <v>53578</v>
      </c>
    </row>
    <row r="8" spans="1:8" ht="16.5">
      <c r="A8" s="14" t="s">
        <v>6</v>
      </c>
      <c r="B8" s="14">
        <v>97</v>
      </c>
      <c r="C8" s="14">
        <v>11</v>
      </c>
      <c r="D8" s="25">
        <v>10705</v>
      </c>
      <c r="E8" s="25">
        <v>535</v>
      </c>
      <c r="F8" s="25">
        <v>1279</v>
      </c>
      <c r="G8" s="25">
        <v>9961</v>
      </c>
      <c r="H8" s="20">
        <f t="shared" si="0"/>
        <v>11240</v>
      </c>
    </row>
    <row r="9" spans="1:8" ht="33">
      <c r="A9" s="14" t="s">
        <v>7</v>
      </c>
      <c r="B9" s="14">
        <v>97</v>
      </c>
      <c r="C9" s="14">
        <v>11</v>
      </c>
      <c r="D9" s="25">
        <v>0</v>
      </c>
      <c r="E9" s="25">
        <v>3381</v>
      </c>
      <c r="F9" s="25">
        <v>1937</v>
      </c>
      <c r="G9" s="25">
        <v>1444</v>
      </c>
      <c r="H9" s="20">
        <f t="shared" si="0"/>
        <v>3381</v>
      </c>
    </row>
    <row r="10" spans="1:8" ht="16.5">
      <c r="A10" s="14" t="s">
        <v>8</v>
      </c>
      <c r="B10" s="58">
        <v>97</v>
      </c>
      <c r="C10" s="58">
        <v>11</v>
      </c>
      <c r="D10" s="59">
        <v>22971</v>
      </c>
      <c r="E10" s="59">
        <v>4684</v>
      </c>
      <c r="F10" s="59">
        <v>15135</v>
      </c>
      <c r="G10" s="59">
        <v>12520</v>
      </c>
      <c r="H10" s="60">
        <f t="shared" si="0"/>
        <v>27655</v>
      </c>
    </row>
    <row r="11" spans="1:8" ht="16.5">
      <c r="A11" s="18" t="s">
        <v>53</v>
      </c>
      <c r="B11" s="27"/>
      <c r="C11" s="27"/>
      <c r="D11" s="27"/>
      <c r="E11" s="27"/>
      <c r="F11" s="27">
        <f>SUM(F2:F10)</f>
        <v>130068</v>
      </c>
      <c r="G11" s="27">
        <f>SUM(G2:G10)</f>
        <v>110834</v>
      </c>
      <c r="H11" s="27">
        <f>SUM(H2:H10)</f>
        <v>240902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41</v>
      </c>
      <c r="B2" s="14">
        <v>97</v>
      </c>
      <c r="C2" s="14">
        <v>12</v>
      </c>
      <c r="D2" s="38">
        <v>0</v>
      </c>
      <c r="E2" s="38">
        <v>59041</v>
      </c>
      <c r="F2" s="38">
        <v>21693</v>
      </c>
      <c r="G2" s="38">
        <v>37348</v>
      </c>
      <c r="H2" s="20">
        <f aca="true" t="shared" si="0" ref="H2:H10">D2+E2</f>
        <v>59041</v>
      </c>
    </row>
    <row r="3" spans="1:8" ht="33">
      <c r="A3" s="14" t="s">
        <v>4</v>
      </c>
      <c r="B3" s="14">
        <v>97</v>
      </c>
      <c r="C3" s="14">
        <v>12</v>
      </c>
      <c r="D3" s="21"/>
      <c r="E3" s="21"/>
      <c r="F3" s="21"/>
      <c r="G3" s="21"/>
      <c r="H3" s="20">
        <f t="shared" si="0"/>
        <v>0</v>
      </c>
    </row>
    <row r="4" spans="1:8" ht="16.5">
      <c r="A4" s="14" t="s">
        <v>5</v>
      </c>
      <c r="B4" s="14">
        <v>97</v>
      </c>
      <c r="C4" s="14">
        <v>12</v>
      </c>
      <c r="D4" s="38">
        <v>0</v>
      </c>
      <c r="E4" s="38">
        <v>50286</v>
      </c>
      <c r="F4" s="38">
        <v>29118</v>
      </c>
      <c r="G4" s="38">
        <v>21168</v>
      </c>
      <c r="H4" s="20">
        <f t="shared" si="0"/>
        <v>50286</v>
      </c>
    </row>
    <row r="5" spans="1:8" ht="33">
      <c r="A5" s="30" t="s">
        <v>42</v>
      </c>
      <c r="B5" s="14">
        <v>97</v>
      </c>
      <c r="C5" s="14">
        <v>12</v>
      </c>
      <c r="D5" s="38">
        <v>8148</v>
      </c>
      <c r="E5" s="38">
        <v>7342</v>
      </c>
      <c r="F5" s="38">
        <v>4344</v>
      </c>
      <c r="G5" s="38">
        <v>11146</v>
      </c>
      <c r="H5" s="20">
        <f t="shared" si="0"/>
        <v>15490</v>
      </c>
    </row>
    <row r="6" spans="1:8" ht="16.5">
      <c r="A6" s="30" t="s">
        <v>43</v>
      </c>
      <c r="B6" s="14">
        <v>97</v>
      </c>
      <c r="C6" s="14">
        <v>12</v>
      </c>
      <c r="D6" s="38">
        <v>6237</v>
      </c>
      <c r="E6" s="38">
        <v>4775</v>
      </c>
      <c r="F6" s="38">
        <v>5826</v>
      </c>
      <c r="G6" s="38">
        <v>5186</v>
      </c>
      <c r="H6" s="20">
        <f t="shared" si="0"/>
        <v>11012</v>
      </c>
    </row>
    <row r="7" spans="1:8" ht="16.5">
      <c r="A7" s="16" t="s">
        <v>44</v>
      </c>
      <c r="B7" s="14">
        <v>97</v>
      </c>
      <c r="C7" s="14">
        <v>12</v>
      </c>
      <c r="D7" s="38">
        <v>10338</v>
      </c>
      <c r="E7" s="38">
        <v>7787</v>
      </c>
      <c r="F7" s="38">
        <v>5427</v>
      </c>
      <c r="G7" s="38">
        <v>12698</v>
      </c>
      <c r="H7" s="20">
        <f t="shared" si="0"/>
        <v>18125</v>
      </c>
    </row>
    <row r="8" spans="1:8" ht="16.5">
      <c r="A8" s="14" t="s">
        <v>6</v>
      </c>
      <c r="B8" s="14">
        <v>97</v>
      </c>
      <c r="C8" s="14">
        <v>12</v>
      </c>
      <c r="D8" s="21">
        <v>10656</v>
      </c>
      <c r="E8" s="21">
        <v>533</v>
      </c>
      <c r="F8" s="21">
        <v>2316</v>
      </c>
      <c r="G8" s="21">
        <v>8873</v>
      </c>
      <c r="H8" s="20">
        <f t="shared" si="0"/>
        <v>11189</v>
      </c>
    </row>
    <row r="9" spans="1:8" ht="33">
      <c r="A9" s="14" t="s">
        <v>7</v>
      </c>
      <c r="B9" s="14">
        <v>97</v>
      </c>
      <c r="C9" s="14">
        <v>12</v>
      </c>
      <c r="D9" s="38">
        <v>0</v>
      </c>
      <c r="E9" s="38">
        <v>2966</v>
      </c>
      <c r="F9" s="38">
        <v>1103</v>
      </c>
      <c r="G9" s="38">
        <v>1863</v>
      </c>
      <c r="H9" s="20">
        <f t="shared" si="0"/>
        <v>2966</v>
      </c>
    </row>
    <row r="10" spans="1:8" ht="16.5">
      <c r="A10" s="14" t="s">
        <v>8</v>
      </c>
      <c r="B10" s="14">
        <v>97</v>
      </c>
      <c r="C10" s="14">
        <v>12</v>
      </c>
      <c r="D10" s="21">
        <v>21240</v>
      </c>
      <c r="E10" s="21">
        <v>4583</v>
      </c>
      <c r="F10" s="21">
        <v>12316</v>
      </c>
      <c r="G10" s="21">
        <v>13507</v>
      </c>
      <c r="H10" s="20">
        <f t="shared" si="0"/>
        <v>25823</v>
      </c>
    </row>
    <row r="11" spans="1:8" ht="16.5">
      <c r="A11" s="18" t="s">
        <v>53</v>
      </c>
      <c r="B11" s="55"/>
      <c r="C11" s="56"/>
      <c r="D11" s="56"/>
      <c r="E11" s="56"/>
      <c r="F11" s="56">
        <f>SUM(F2:F10)</f>
        <v>82143</v>
      </c>
      <c r="G11" s="56">
        <f>SUM(G2:G10)</f>
        <v>111789</v>
      </c>
      <c r="H11" s="57">
        <f>SUM(H2:H10)</f>
        <v>193932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J19" sqref="J19"/>
    </sheetView>
  </sheetViews>
  <sheetFormatPr defaultColWidth="9.00390625" defaultRowHeight="16.5"/>
  <cols>
    <col min="1" max="1" width="12.50390625" style="0" customWidth="1"/>
  </cols>
  <sheetData>
    <row r="1" spans="1:10" ht="33">
      <c r="A1" s="28" t="s">
        <v>1</v>
      </c>
      <c r="B1" s="14" t="s">
        <v>13</v>
      </c>
      <c r="C1" s="14" t="s">
        <v>14</v>
      </c>
      <c r="D1" s="48" t="s">
        <v>47</v>
      </c>
      <c r="E1" s="49" t="s">
        <v>13</v>
      </c>
      <c r="F1" s="49" t="s">
        <v>14</v>
      </c>
      <c r="G1" s="50"/>
      <c r="H1" s="51" t="s">
        <v>13</v>
      </c>
      <c r="I1" s="51" t="s">
        <v>14</v>
      </c>
      <c r="J1" s="52"/>
    </row>
    <row r="2" spans="1:10" ht="20.25">
      <c r="A2" s="10">
        <v>1</v>
      </c>
      <c r="B2">
        <f>'1月'!F11</f>
        <v>127000</v>
      </c>
      <c r="C2">
        <f>'1月'!G11</f>
        <v>111349</v>
      </c>
      <c r="D2">
        <f>B2+C2</f>
        <v>238349</v>
      </c>
      <c r="E2" s="50">
        <f>'1月'!F7</f>
        <v>4922</v>
      </c>
      <c r="F2" s="50">
        <f>'1月'!G7</f>
        <v>14011</v>
      </c>
      <c r="G2" s="50"/>
      <c r="H2" s="52">
        <f>'1月'!F10</f>
        <v>27906</v>
      </c>
      <c r="I2" s="52">
        <f>'1月'!G10</f>
        <v>4166</v>
      </c>
      <c r="J2" s="52"/>
    </row>
    <row r="3" spans="1:10" ht="20.25">
      <c r="A3" s="10">
        <v>2</v>
      </c>
      <c r="B3">
        <f>'2月'!F11</f>
        <v>225647</v>
      </c>
      <c r="C3">
        <f>'2月'!G11</f>
        <v>107599</v>
      </c>
      <c r="D3">
        <f aca="true" t="shared" si="0" ref="D3:D13">B3+C3</f>
        <v>333246</v>
      </c>
      <c r="E3" s="50">
        <f>'2月'!F7</f>
        <v>23377</v>
      </c>
      <c r="F3" s="50">
        <f>'2月'!G7</f>
        <v>9055</v>
      </c>
      <c r="G3" s="50"/>
      <c r="H3" s="52">
        <f>'2月'!F10</f>
        <v>27350</v>
      </c>
      <c r="I3" s="52">
        <f>'2月'!G10</f>
        <v>32550</v>
      </c>
      <c r="J3" s="52"/>
    </row>
    <row r="4" spans="1:10" ht="20.25">
      <c r="A4" s="10">
        <v>3</v>
      </c>
      <c r="B4">
        <f>'3月'!F11</f>
        <v>70429</v>
      </c>
      <c r="C4">
        <f>'3月'!G11</f>
        <v>78272</v>
      </c>
      <c r="D4">
        <f t="shared" si="0"/>
        <v>148701</v>
      </c>
      <c r="E4" s="50">
        <f>'3月'!F7</f>
        <v>5409</v>
      </c>
      <c r="F4" s="50">
        <f>'3月'!G7</f>
        <v>16435</v>
      </c>
      <c r="G4" s="50"/>
      <c r="H4" s="52">
        <f>'3月'!F10</f>
        <v>9812</v>
      </c>
      <c r="I4" s="52">
        <f>'3月'!G10</f>
        <v>7213</v>
      </c>
      <c r="J4" s="52"/>
    </row>
    <row r="5" spans="1:10" ht="20.25">
      <c r="A5" s="10">
        <v>4</v>
      </c>
      <c r="B5">
        <f>'4月'!F11</f>
        <v>89180</v>
      </c>
      <c r="C5">
        <f>'4月'!G11</f>
        <v>106081</v>
      </c>
      <c r="D5">
        <f t="shared" si="0"/>
        <v>195261</v>
      </c>
      <c r="E5" s="50">
        <f>'4月'!F7</f>
        <v>10297</v>
      </c>
      <c r="F5" s="50">
        <f>'4月'!G7</f>
        <v>17008</v>
      </c>
      <c r="G5" s="50"/>
      <c r="H5" s="52">
        <f>'4月'!F10</f>
        <v>13365</v>
      </c>
      <c r="I5" s="52">
        <f>'4月'!G10</f>
        <v>11285</v>
      </c>
      <c r="J5" s="52"/>
    </row>
    <row r="6" spans="1:10" ht="20.25">
      <c r="A6" s="10">
        <v>5</v>
      </c>
      <c r="B6">
        <f>'5月'!F11</f>
        <v>87734</v>
      </c>
      <c r="C6">
        <f>'5月'!G11</f>
        <v>105548</v>
      </c>
      <c r="D6">
        <f t="shared" si="0"/>
        <v>193282</v>
      </c>
      <c r="E6" s="50">
        <f>'5月'!F7</f>
        <v>12272</v>
      </c>
      <c r="F6" s="50">
        <f>'5月'!G7</f>
        <v>14431</v>
      </c>
      <c r="G6" s="50"/>
      <c r="H6" s="52">
        <f>'5月'!F10</f>
        <v>10346</v>
      </c>
      <c r="I6" s="52">
        <f>'5月'!G10</f>
        <v>10552</v>
      </c>
      <c r="J6" s="52"/>
    </row>
    <row r="7" spans="1:10" ht="20.25">
      <c r="A7" s="10">
        <v>6</v>
      </c>
      <c r="B7">
        <f>'6月'!F11</f>
        <v>84982</v>
      </c>
      <c r="C7">
        <f>'6月'!G11</f>
        <v>109693</v>
      </c>
      <c r="D7">
        <f t="shared" si="0"/>
        <v>194675</v>
      </c>
      <c r="E7" s="50">
        <f>'6月'!F7</f>
        <v>11001</v>
      </c>
      <c r="F7" s="50">
        <f>'6月'!G7</f>
        <v>16914</v>
      </c>
      <c r="G7" s="50"/>
      <c r="H7" s="52">
        <f>'6月'!F10</f>
        <v>11469</v>
      </c>
      <c r="I7" s="52">
        <f>'6月'!G10</f>
        <v>11959</v>
      </c>
      <c r="J7" s="52"/>
    </row>
    <row r="8" spans="1:10" ht="20.25">
      <c r="A8" s="10">
        <v>7</v>
      </c>
      <c r="B8">
        <f>'7月'!F11</f>
        <v>233316</v>
      </c>
      <c r="C8">
        <f>'7月'!G11</f>
        <v>207001</v>
      </c>
      <c r="D8">
        <f t="shared" si="0"/>
        <v>440317</v>
      </c>
      <c r="E8" s="50">
        <f>'7月'!F7</f>
        <v>15088</v>
      </c>
      <c r="F8" s="50">
        <f>'7月'!G7</f>
        <v>26470</v>
      </c>
      <c r="G8" s="50"/>
      <c r="H8" s="52">
        <f>'7月'!F10</f>
        <v>20852</v>
      </c>
      <c r="I8" s="52">
        <f>'7月'!G10</f>
        <v>30599</v>
      </c>
      <c r="J8" s="52"/>
    </row>
    <row r="9" spans="1:10" ht="20.25">
      <c r="A9" s="10">
        <v>8</v>
      </c>
      <c r="B9">
        <f>'8月'!F11</f>
        <v>199172</v>
      </c>
      <c r="C9">
        <f>'8月'!G11</f>
        <v>198124</v>
      </c>
      <c r="D9">
        <f t="shared" si="0"/>
        <v>397296</v>
      </c>
      <c r="E9" s="50">
        <f>'8月'!F7</f>
        <v>14689</v>
      </c>
      <c r="F9" s="50">
        <f>'8月'!G7</f>
        <v>20787</v>
      </c>
      <c r="G9" s="50"/>
      <c r="H9" s="52">
        <f>'8月'!F10</f>
        <v>21744</v>
      </c>
      <c r="I9" s="52">
        <f>'8月'!G10</f>
        <v>22792</v>
      </c>
      <c r="J9" s="52"/>
    </row>
    <row r="10" spans="1:10" ht="20.25">
      <c r="A10" s="10">
        <v>9</v>
      </c>
      <c r="B10">
        <f>'9月'!F11</f>
        <v>59447</v>
      </c>
      <c r="C10">
        <f>'9月'!G11</f>
        <v>93869</v>
      </c>
      <c r="D10">
        <f t="shared" si="0"/>
        <v>153316</v>
      </c>
      <c r="E10" s="50">
        <f>'9月'!F7</f>
        <v>5966</v>
      </c>
      <c r="F10" s="50">
        <f>'9月'!G7</f>
        <v>12136</v>
      </c>
      <c r="G10" s="50"/>
      <c r="H10" s="52">
        <f>'9月'!F10</f>
        <v>11520</v>
      </c>
      <c r="I10" s="52">
        <f>'9月'!G10</f>
        <v>14151</v>
      </c>
      <c r="J10" s="52"/>
    </row>
    <row r="11" spans="1:10" ht="20.25">
      <c r="A11" s="10">
        <v>10</v>
      </c>
      <c r="B11">
        <f>'10月'!F11</f>
        <v>121692</v>
      </c>
      <c r="C11">
        <f>'10月'!G11</f>
        <v>107031</v>
      </c>
      <c r="D11">
        <f t="shared" si="0"/>
        <v>228723</v>
      </c>
      <c r="E11" s="50">
        <f>'10月'!F7</f>
        <v>12461</v>
      </c>
      <c r="F11" s="50">
        <f>'10月'!G7</f>
        <v>15960</v>
      </c>
      <c r="G11" s="50"/>
      <c r="H11" s="52">
        <f>'10月'!F10</f>
        <v>22956</v>
      </c>
      <c r="I11" s="52">
        <f>'10月'!G10</f>
        <v>14060</v>
      </c>
      <c r="J11" s="52"/>
    </row>
    <row r="12" spans="1:10" ht="20.25">
      <c r="A12" s="10">
        <v>11</v>
      </c>
      <c r="B12">
        <f>'11月 '!F11</f>
        <v>130068</v>
      </c>
      <c r="C12">
        <f>'11月 '!G11</f>
        <v>110834</v>
      </c>
      <c r="D12">
        <f t="shared" si="0"/>
        <v>240902</v>
      </c>
      <c r="E12" s="50">
        <f>'11月 '!F7</f>
        <v>38666</v>
      </c>
      <c r="F12" s="50">
        <f>'11月 '!G7</f>
        <v>14912</v>
      </c>
      <c r="G12" s="50"/>
      <c r="H12" s="52">
        <f>'11月 '!F10</f>
        <v>15135</v>
      </c>
      <c r="I12" s="52">
        <f>'11月 '!G10</f>
        <v>12520</v>
      </c>
      <c r="J12" s="52"/>
    </row>
    <row r="13" spans="1:10" ht="20.25">
      <c r="A13" s="10">
        <v>12</v>
      </c>
      <c r="B13">
        <f>'12月 '!F11</f>
        <v>82143</v>
      </c>
      <c r="C13">
        <f>'12月 '!G11</f>
        <v>111789</v>
      </c>
      <c r="D13">
        <f t="shared" si="0"/>
        <v>193932</v>
      </c>
      <c r="E13" s="50">
        <f>'12月 '!F7</f>
        <v>5427</v>
      </c>
      <c r="F13" s="50">
        <f>'12月 '!G7</f>
        <v>12698</v>
      </c>
      <c r="G13" s="50"/>
      <c r="H13" s="52">
        <f>'12月 '!F10</f>
        <v>12316</v>
      </c>
      <c r="I13" s="52">
        <f>'12月 '!G10</f>
        <v>13507</v>
      </c>
      <c r="J13" s="52"/>
    </row>
    <row r="14" spans="1:10" ht="25.5">
      <c r="A14" s="3" t="s">
        <v>2</v>
      </c>
      <c r="B14">
        <f>SUM(B2:B13)</f>
        <v>1510810</v>
      </c>
      <c r="C14">
        <f>SUM(C2:C13)</f>
        <v>1447190</v>
      </c>
      <c r="D14">
        <f>B14+C14</f>
        <v>2958000</v>
      </c>
      <c r="E14" s="50">
        <f>SUM(E2:E13)</f>
        <v>159575</v>
      </c>
      <c r="F14" s="50">
        <f>SUM(F2:F13)</f>
        <v>190817</v>
      </c>
      <c r="G14" s="50">
        <f>E14+F14</f>
        <v>350392</v>
      </c>
      <c r="H14" s="52">
        <f>SUM(H2:H13)</f>
        <v>204771</v>
      </c>
      <c r="I14" s="52">
        <f>SUM(I2:I13)</f>
        <v>185354</v>
      </c>
      <c r="J14" s="52">
        <f>H14+I14</f>
        <v>390125</v>
      </c>
    </row>
    <row r="15" spans="5:10" ht="16.5">
      <c r="E15" s="50"/>
      <c r="F15" s="50" t="s">
        <v>48</v>
      </c>
      <c r="G15" s="50"/>
      <c r="H15" s="52"/>
      <c r="I15" s="52" t="s">
        <v>49</v>
      </c>
      <c r="J15" s="52"/>
    </row>
    <row r="17" ht="16.5">
      <c r="A17" s="53" t="s"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1</v>
      </c>
      <c r="D2" s="19">
        <v>0</v>
      </c>
      <c r="E2" s="19">
        <v>67104</v>
      </c>
      <c r="F2" s="19">
        <v>36644</v>
      </c>
      <c r="G2" s="19">
        <v>30460</v>
      </c>
      <c r="H2" s="20">
        <f aca="true" t="shared" si="0" ref="H2:H10">D2+E2</f>
        <v>67104</v>
      </c>
    </row>
    <row r="3" spans="1:8" ht="33">
      <c r="A3" s="14" t="s">
        <v>4</v>
      </c>
      <c r="B3" s="14">
        <v>97</v>
      </c>
      <c r="C3" s="17">
        <v>1</v>
      </c>
      <c r="D3" s="21">
        <v>1485</v>
      </c>
      <c r="E3" s="21">
        <v>2338</v>
      </c>
      <c r="F3" s="21">
        <v>1271</v>
      </c>
      <c r="G3" s="21">
        <v>2552</v>
      </c>
      <c r="H3" s="20">
        <f t="shared" si="0"/>
        <v>3823</v>
      </c>
    </row>
    <row r="4" spans="1:8" ht="16.5">
      <c r="A4" s="14" t="s">
        <v>5</v>
      </c>
      <c r="B4" s="14">
        <v>97</v>
      </c>
      <c r="C4" s="17">
        <v>1</v>
      </c>
      <c r="D4" s="27">
        <v>0</v>
      </c>
      <c r="E4" s="15">
        <v>65127</v>
      </c>
      <c r="F4" s="15">
        <v>26055</v>
      </c>
      <c r="G4" s="15">
        <v>39072</v>
      </c>
      <c r="H4" s="20">
        <f t="shared" si="0"/>
        <v>65127</v>
      </c>
    </row>
    <row r="5" spans="1:8" ht="33">
      <c r="A5" s="30" t="s">
        <v>28</v>
      </c>
      <c r="B5" s="14">
        <v>97</v>
      </c>
      <c r="C5" s="17">
        <v>1</v>
      </c>
      <c r="D5" s="38">
        <v>9843</v>
      </c>
      <c r="E5" s="38">
        <v>2354</v>
      </c>
      <c r="F5" s="38">
        <v>7275</v>
      </c>
      <c r="G5" s="38">
        <v>4922</v>
      </c>
      <c r="H5" s="20">
        <f t="shared" si="0"/>
        <v>12197</v>
      </c>
    </row>
    <row r="6" spans="1:8" ht="16.5">
      <c r="A6" s="30" t="s">
        <v>27</v>
      </c>
      <c r="B6" s="14">
        <v>97</v>
      </c>
      <c r="C6" s="17">
        <v>1</v>
      </c>
      <c r="D6" s="38">
        <v>4459</v>
      </c>
      <c r="E6" s="38">
        <v>5095</v>
      </c>
      <c r="F6" s="38">
        <v>3725</v>
      </c>
      <c r="G6" s="38">
        <v>5829</v>
      </c>
      <c r="H6" s="20">
        <f t="shared" si="0"/>
        <v>9554</v>
      </c>
    </row>
    <row r="7" spans="1:8" ht="16.5">
      <c r="A7" s="16" t="s">
        <v>17</v>
      </c>
      <c r="B7" s="14">
        <v>97</v>
      </c>
      <c r="C7" s="17">
        <v>1</v>
      </c>
      <c r="D7" s="21">
        <v>10600</v>
      </c>
      <c r="E7" s="21">
        <v>8333</v>
      </c>
      <c r="F7" s="21">
        <v>4922</v>
      </c>
      <c r="G7" s="21">
        <v>14011</v>
      </c>
      <c r="H7" s="20">
        <f t="shared" si="0"/>
        <v>18933</v>
      </c>
    </row>
    <row r="8" spans="1:8" ht="16.5">
      <c r="A8" s="14" t="s">
        <v>6</v>
      </c>
      <c r="B8" s="14">
        <v>97</v>
      </c>
      <c r="C8" s="17">
        <v>1</v>
      </c>
      <c r="D8" s="21">
        <v>21345</v>
      </c>
      <c r="E8" s="21">
        <v>4269</v>
      </c>
      <c r="F8" s="21">
        <v>17930</v>
      </c>
      <c r="G8" s="21">
        <v>7684</v>
      </c>
      <c r="H8" s="20">
        <f t="shared" si="0"/>
        <v>25614</v>
      </c>
    </row>
    <row r="9" spans="1:8" ht="33">
      <c r="A9" s="14" t="s">
        <v>7</v>
      </c>
      <c r="B9" s="14">
        <v>97</v>
      </c>
      <c r="C9" s="17">
        <v>1</v>
      </c>
      <c r="D9" s="21">
        <v>0</v>
      </c>
      <c r="E9" s="21">
        <v>3925</v>
      </c>
      <c r="F9" s="21">
        <v>1272</v>
      </c>
      <c r="G9" s="21">
        <v>2653</v>
      </c>
      <c r="H9" s="20">
        <f t="shared" si="0"/>
        <v>3925</v>
      </c>
    </row>
    <row r="10" spans="1:8" ht="16.5">
      <c r="A10" s="14" t="s">
        <v>8</v>
      </c>
      <c r="B10" s="14">
        <v>97</v>
      </c>
      <c r="C10" s="17">
        <v>1</v>
      </c>
      <c r="D10" s="21">
        <v>22755</v>
      </c>
      <c r="E10" s="21">
        <v>9317</v>
      </c>
      <c r="F10" s="21">
        <v>27906</v>
      </c>
      <c r="G10" s="21">
        <v>4166</v>
      </c>
      <c r="H10" s="20">
        <f t="shared" si="0"/>
        <v>32072</v>
      </c>
    </row>
    <row r="11" spans="1:8" ht="16.5">
      <c r="A11" s="18" t="s">
        <v>51</v>
      </c>
      <c r="B11" s="27"/>
      <c r="C11" s="27"/>
      <c r="D11" s="27"/>
      <c r="E11" s="27"/>
      <c r="F11" s="27">
        <f>SUM(F2:F10)</f>
        <v>127000</v>
      </c>
      <c r="G11" s="27">
        <f>SUM(G2:G10)</f>
        <v>111349</v>
      </c>
      <c r="H11" s="27">
        <f>SUM(H2:H10)</f>
        <v>238349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2</v>
      </c>
      <c r="D2" s="25">
        <v>0</v>
      </c>
      <c r="E2" s="25">
        <v>70016</v>
      </c>
      <c r="F2" s="25">
        <v>48747</v>
      </c>
      <c r="G2" s="25">
        <v>21269</v>
      </c>
      <c r="H2" s="20">
        <f aca="true" t="shared" si="0" ref="H2:H10">D2+E2</f>
        <v>70016</v>
      </c>
    </row>
    <row r="3" spans="1:8" ht="33">
      <c r="A3" s="14" t="s">
        <v>4</v>
      </c>
      <c r="B3" s="14">
        <v>97</v>
      </c>
      <c r="C3" s="14">
        <v>2</v>
      </c>
      <c r="D3" s="25">
        <v>5725</v>
      </c>
      <c r="E3" s="25">
        <v>1878</v>
      </c>
      <c r="F3" s="25">
        <v>6420</v>
      </c>
      <c r="G3" s="25">
        <v>1183</v>
      </c>
      <c r="H3" s="20">
        <f t="shared" si="0"/>
        <v>7603</v>
      </c>
    </row>
    <row r="4" spans="1:8" ht="16.5">
      <c r="A4" s="14" t="s">
        <v>5</v>
      </c>
      <c r="B4" s="14">
        <v>97</v>
      </c>
      <c r="C4" s="14">
        <v>2</v>
      </c>
      <c r="D4" s="25">
        <v>0</v>
      </c>
      <c r="E4" s="25">
        <v>75282</v>
      </c>
      <c r="F4" s="25">
        <v>59778</v>
      </c>
      <c r="G4" s="25">
        <v>15504</v>
      </c>
      <c r="H4" s="20">
        <f t="shared" si="0"/>
        <v>75282</v>
      </c>
    </row>
    <row r="5" spans="1:8" ht="33">
      <c r="A5" s="30" t="s">
        <v>25</v>
      </c>
      <c r="B5" s="14">
        <v>97</v>
      </c>
      <c r="C5" s="14">
        <v>2</v>
      </c>
      <c r="D5" s="25">
        <v>15703</v>
      </c>
      <c r="E5" s="25">
        <v>5792</v>
      </c>
      <c r="F5" s="25">
        <v>15238</v>
      </c>
      <c r="G5" s="25">
        <v>6257</v>
      </c>
      <c r="H5" s="20">
        <f t="shared" si="0"/>
        <v>21495</v>
      </c>
    </row>
    <row r="6" spans="1:8" ht="16.5">
      <c r="A6" s="30" t="s">
        <v>27</v>
      </c>
      <c r="B6" s="14">
        <v>97</v>
      </c>
      <c r="C6" s="14">
        <v>2</v>
      </c>
      <c r="D6" s="25">
        <v>10700</v>
      </c>
      <c r="E6" s="25">
        <v>6603</v>
      </c>
      <c r="F6" s="25">
        <v>12287</v>
      </c>
      <c r="G6" s="25">
        <v>5016</v>
      </c>
      <c r="H6" s="20">
        <f t="shared" si="0"/>
        <v>17303</v>
      </c>
    </row>
    <row r="7" spans="1:8" ht="16.5">
      <c r="A7" s="16" t="s">
        <v>17</v>
      </c>
      <c r="B7" s="14">
        <v>97</v>
      </c>
      <c r="C7" s="14">
        <v>2</v>
      </c>
      <c r="D7" s="25">
        <v>25731</v>
      </c>
      <c r="E7" s="25">
        <v>6701</v>
      </c>
      <c r="F7" s="25">
        <v>23377</v>
      </c>
      <c r="G7" s="25">
        <v>9055</v>
      </c>
      <c r="H7" s="20">
        <f t="shared" si="0"/>
        <v>32432</v>
      </c>
    </row>
    <row r="8" spans="1:8" ht="16.5">
      <c r="A8" s="14" t="s">
        <v>6</v>
      </c>
      <c r="B8" s="14">
        <v>97</v>
      </c>
      <c r="C8" s="14">
        <v>2</v>
      </c>
      <c r="D8" s="25">
        <v>35039</v>
      </c>
      <c r="E8" s="25">
        <v>7008</v>
      </c>
      <c r="F8" s="25">
        <v>29433</v>
      </c>
      <c r="G8" s="25">
        <v>12614</v>
      </c>
      <c r="H8" s="20">
        <f t="shared" si="0"/>
        <v>42047</v>
      </c>
    </row>
    <row r="9" spans="1:8" ht="33">
      <c r="A9" s="14" t="s">
        <v>7</v>
      </c>
      <c r="B9" s="14">
        <v>97</v>
      </c>
      <c r="C9" s="14">
        <v>2</v>
      </c>
      <c r="D9" s="25">
        <v>0</v>
      </c>
      <c r="E9" s="25">
        <v>7168</v>
      </c>
      <c r="F9" s="25">
        <v>3017</v>
      </c>
      <c r="G9" s="25">
        <v>4151</v>
      </c>
      <c r="H9" s="20">
        <f t="shared" si="0"/>
        <v>7168</v>
      </c>
    </row>
    <row r="10" spans="1:8" ht="16.5">
      <c r="A10" s="14" t="s">
        <v>8</v>
      </c>
      <c r="B10" s="58">
        <v>97</v>
      </c>
      <c r="C10" s="58">
        <v>2</v>
      </c>
      <c r="D10" s="59">
        <v>56284</v>
      </c>
      <c r="E10" s="59">
        <v>3616</v>
      </c>
      <c r="F10" s="59">
        <v>27350</v>
      </c>
      <c r="G10" s="59">
        <v>32550</v>
      </c>
      <c r="H10" s="60">
        <f t="shared" si="0"/>
        <v>59900</v>
      </c>
    </row>
    <row r="11" spans="1:8" ht="16.5">
      <c r="A11" s="18" t="s">
        <v>52</v>
      </c>
      <c r="B11" s="27"/>
      <c r="C11" s="27"/>
      <c r="D11" s="27"/>
      <c r="E11" s="27"/>
      <c r="F11" s="27">
        <f>SUM(F2:F10)</f>
        <v>225647</v>
      </c>
      <c r="G11" s="27">
        <f>SUM(G2:G10)</f>
        <v>107599</v>
      </c>
      <c r="H11" s="27">
        <f>SUM(H2:H10)</f>
        <v>333246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3</v>
      </c>
      <c r="D2" s="34">
        <v>0</v>
      </c>
      <c r="E2" s="34">
        <v>46849</v>
      </c>
      <c r="F2" s="34">
        <v>26683</v>
      </c>
      <c r="G2" s="34">
        <v>20166</v>
      </c>
      <c r="H2" s="35">
        <f aca="true" t="shared" si="0" ref="H2:H10">D2+E2</f>
        <v>46849</v>
      </c>
    </row>
    <row r="3" spans="1:8" ht="33">
      <c r="A3" s="14" t="s">
        <v>4</v>
      </c>
      <c r="B3" s="14">
        <v>97</v>
      </c>
      <c r="C3" s="14">
        <v>3</v>
      </c>
      <c r="D3" s="36">
        <v>1079</v>
      </c>
      <c r="E3" s="36">
        <v>1431</v>
      </c>
      <c r="F3" s="36">
        <v>1700</v>
      </c>
      <c r="G3" s="36">
        <v>810</v>
      </c>
      <c r="H3" s="35">
        <f t="shared" si="0"/>
        <v>2510</v>
      </c>
    </row>
    <row r="4" spans="1:8" ht="16.5">
      <c r="A4" s="14" t="s">
        <v>5</v>
      </c>
      <c r="B4" s="14">
        <v>97</v>
      </c>
      <c r="C4" s="14">
        <v>3</v>
      </c>
      <c r="D4" s="36">
        <v>0</v>
      </c>
      <c r="E4" s="36">
        <v>31686</v>
      </c>
      <c r="F4" s="36">
        <v>11400</v>
      </c>
      <c r="G4" s="36">
        <v>20286</v>
      </c>
      <c r="H4" s="35">
        <f t="shared" si="0"/>
        <v>31686</v>
      </c>
    </row>
    <row r="5" spans="1:8" ht="33">
      <c r="A5" s="30" t="s">
        <v>25</v>
      </c>
      <c r="B5" s="14">
        <v>97</v>
      </c>
      <c r="C5" s="14">
        <v>3</v>
      </c>
      <c r="D5" s="36">
        <v>10422</v>
      </c>
      <c r="E5" s="36">
        <v>2882</v>
      </c>
      <c r="F5" s="36">
        <v>6099</v>
      </c>
      <c r="G5" s="36">
        <v>7205</v>
      </c>
      <c r="H5" s="35">
        <f t="shared" si="0"/>
        <v>13304</v>
      </c>
    </row>
    <row r="6" spans="1:8" ht="16.5">
      <c r="A6" s="30" t="s">
        <v>27</v>
      </c>
      <c r="B6" s="14">
        <v>97</v>
      </c>
      <c r="C6" s="14">
        <v>3</v>
      </c>
      <c r="D6" s="38">
        <v>4107</v>
      </c>
      <c r="E6" s="38">
        <v>3654</v>
      </c>
      <c r="F6" s="38">
        <v>4544</v>
      </c>
      <c r="G6" s="38">
        <v>3217</v>
      </c>
      <c r="H6" s="35">
        <f t="shared" si="0"/>
        <v>7761</v>
      </c>
    </row>
    <row r="7" spans="1:8" ht="16.5">
      <c r="A7" s="16" t="s">
        <v>17</v>
      </c>
      <c r="B7" s="14">
        <v>97</v>
      </c>
      <c r="C7" s="14">
        <v>3</v>
      </c>
      <c r="D7" s="36">
        <v>14661</v>
      </c>
      <c r="E7" s="36">
        <v>7183</v>
      </c>
      <c r="F7" s="36">
        <v>5409</v>
      </c>
      <c r="G7" s="36">
        <v>16435</v>
      </c>
      <c r="H7" s="35">
        <f t="shared" si="0"/>
        <v>21844</v>
      </c>
    </row>
    <row r="8" spans="1:8" ht="16.5">
      <c r="A8" s="14" t="s">
        <v>6</v>
      </c>
      <c r="B8" s="14">
        <v>97</v>
      </c>
      <c r="C8" s="14">
        <v>3</v>
      </c>
      <c r="D8" s="37">
        <v>4494</v>
      </c>
      <c r="E8" s="37">
        <v>899</v>
      </c>
      <c r="F8" s="37">
        <v>3775</v>
      </c>
      <c r="G8" s="37">
        <v>1618</v>
      </c>
      <c r="H8" s="35">
        <f t="shared" si="0"/>
        <v>5393</v>
      </c>
    </row>
    <row r="9" spans="1:8" ht="33">
      <c r="A9" s="14" t="s">
        <v>7</v>
      </c>
      <c r="B9" s="14">
        <v>97</v>
      </c>
      <c r="C9" s="14">
        <v>3</v>
      </c>
      <c r="D9" s="37">
        <v>0</v>
      </c>
      <c r="E9" s="37">
        <v>2329</v>
      </c>
      <c r="F9" s="37">
        <v>1007</v>
      </c>
      <c r="G9" s="37">
        <v>1322</v>
      </c>
      <c r="H9" s="35">
        <f t="shared" si="0"/>
        <v>2329</v>
      </c>
    </row>
    <row r="10" spans="1:8" ht="16.5">
      <c r="A10" s="14" t="s">
        <v>8</v>
      </c>
      <c r="B10" s="58">
        <v>97</v>
      </c>
      <c r="C10" s="58">
        <v>3</v>
      </c>
      <c r="D10" s="61">
        <v>16106</v>
      </c>
      <c r="E10" s="61">
        <v>919</v>
      </c>
      <c r="F10" s="61">
        <v>9812</v>
      </c>
      <c r="G10" s="61">
        <v>7213</v>
      </c>
      <c r="H10" s="62">
        <f t="shared" si="0"/>
        <v>17025</v>
      </c>
    </row>
    <row r="11" spans="1:8" ht="16.5">
      <c r="A11" s="18" t="s">
        <v>52</v>
      </c>
      <c r="B11" s="27"/>
      <c r="C11" s="27"/>
      <c r="D11" s="27"/>
      <c r="E11" s="27"/>
      <c r="F11" s="27">
        <f>SUM(F2:F10)</f>
        <v>70429</v>
      </c>
      <c r="G11" s="27">
        <f>SUM(G2:G10)</f>
        <v>78272</v>
      </c>
      <c r="H11" s="27">
        <f>SUM(H2:H10)</f>
        <v>148701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4</v>
      </c>
      <c r="D2" s="25">
        <v>0</v>
      </c>
      <c r="E2" s="25">
        <v>56270</v>
      </c>
      <c r="F2" s="25">
        <v>25493</v>
      </c>
      <c r="G2" s="25">
        <v>30777</v>
      </c>
      <c r="H2" s="20">
        <f aca="true" t="shared" si="0" ref="H2:H10">D2+E2</f>
        <v>56270</v>
      </c>
    </row>
    <row r="3" spans="1:8" ht="33">
      <c r="A3" s="14" t="s">
        <v>4</v>
      </c>
      <c r="B3" s="14">
        <v>97</v>
      </c>
      <c r="C3" s="14">
        <v>4</v>
      </c>
      <c r="D3" s="25">
        <v>941</v>
      </c>
      <c r="E3" s="25">
        <v>1556</v>
      </c>
      <c r="F3" s="25">
        <v>1499</v>
      </c>
      <c r="G3" s="25">
        <v>998</v>
      </c>
      <c r="H3" s="20">
        <f t="shared" si="0"/>
        <v>2497</v>
      </c>
    </row>
    <row r="4" spans="1:8" ht="16.5">
      <c r="A4" s="14" t="s">
        <v>5</v>
      </c>
      <c r="B4" s="14">
        <v>97</v>
      </c>
      <c r="C4" s="14">
        <v>4</v>
      </c>
      <c r="D4" s="25">
        <v>0</v>
      </c>
      <c r="E4" s="25">
        <v>37593</v>
      </c>
      <c r="F4" s="25">
        <v>15228</v>
      </c>
      <c r="G4" s="25">
        <v>22365</v>
      </c>
      <c r="H4" s="20">
        <f t="shared" si="0"/>
        <v>37593</v>
      </c>
    </row>
    <row r="5" spans="1:8" ht="33">
      <c r="A5" s="30" t="s">
        <v>25</v>
      </c>
      <c r="B5" s="14">
        <v>97</v>
      </c>
      <c r="C5" s="14">
        <v>4</v>
      </c>
      <c r="D5" s="25">
        <v>13636</v>
      </c>
      <c r="E5" s="25">
        <v>4983</v>
      </c>
      <c r="F5" s="25">
        <v>7880</v>
      </c>
      <c r="G5" s="25">
        <v>10739</v>
      </c>
      <c r="H5" s="20">
        <f t="shared" si="0"/>
        <v>18619</v>
      </c>
    </row>
    <row r="6" spans="1:8" ht="16.5">
      <c r="A6" s="30" t="s">
        <v>27</v>
      </c>
      <c r="B6" s="14">
        <v>97</v>
      </c>
      <c r="C6" s="14">
        <v>4</v>
      </c>
      <c r="D6" s="25">
        <v>7485</v>
      </c>
      <c r="E6" s="25">
        <v>5854</v>
      </c>
      <c r="F6" s="25">
        <v>5676</v>
      </c>
      <c r="G6" s="25">
        <v>7663</v>
      </c>
      <c r="H6" s="20">
        <f t="shared" si="0"/>
        <v>13339</v>
      </c>
    </row>
    <row r="7" spans="1:8" ht="16.5">
      <c r="A7" s="16" t="s">
        <v>17</v>
      </c>
      <c r="B7" s="14">
        <v>97</v>
      </c>
      <c r="C7" s="14">
        <v>4</v>
      </c>
      <c r="D7" s="25">
        <v>17994</v>
      </c>
      <c r="E7" s="25">
        <v>9311</v>
      </c>
      <c r="F7" s="25">
        <v>10297</v>
      </c>
      <c r="G7" s="25">
        <v>17008</v>
      </c>
      <c r="H7" s="20">
        <f t="shared" si="0"/>
        <v>27305</v>
      </c>
    </row>
    <row r="8" spans="1:8" ht="16.5">
      <c r="A8" s="14" t="s">
        <v>6</v>
      </c>
      <c r="B8" s="14">
        <v>97</v>
      </c>
      <c r="C8" s="14">
        <v>4</v>
      </c>
      <c r="D8" s="25">
        <v>9828</v>
      </c>
      <c r="E8" s="25">
        <v>1966</v>
      </c>
      <c r="F8" s="25">
        <v>8256</v>
      </c>
      <c r="G8" s="25">
        <v>3538</v>
      </c>
      <c r="H8" s="20">
        <f t="shared" si="0"/>
        <v>11794</v>
      </c>
    </row>
    <row r="9" spans="1:8" ht="33">
      <c r="A9" s="14" t="s">
        <v>7</v>
      </c>
      <c r="B9" s="14">
        <v>97</v>
      </c>
      <c r="C9" s="14">
        <v>4</v>
      </c>
      <c r="D9" s="25">
        <v>0</v>
      </c>
      <c r="E9" s="25">
        <v>3194</v>
      </c>
      <c r="F9" s="25">
        <v>1486</v>
      </c>
      <c r="G9" s="25">
        <v>1708</v>
      </c>
      <c r="H9" s="20">
        <f t="shared" si="0"/>
        <v>3194</v>
      </c>
    </row>
    <row r="10" spans="1:8" ht="16.5">
      <c r="A10" s="14" t="s">
        <v>8</v>
      </c>
      <c r="B10" s="58">
        <v>97</v>
      </c>
      <c r="C10" s="58">
        <v>4</v>
      </c>
      <c r="D10" s="59">
        <v>23168</v>
      </c>
      <c r="E10" s="59">
        <v>1482</v>
      </c>
      <c r="F10" s="59">
        <v>13365</v>
      </c>
      <c r="G10" s="59">
        <v>11285</v>
      </c>
      <c r="H10" s="60">
        <f t="shared" si="0"/>
        <v>24650</v>
      </c>
    </row>
    <row r="11" spans="1:8" ht="16.5">
      <c r="A11" s="18" t="s">
        <v>51</v>
      </c>
      <c r="B11" s="27"/>
      <c r="C11" s="27"/>
      <c r="D11" s="27"/>
      <c r="E11" s="27"/>
      <c r="F11" s="27">
        <f>SUM(F2:F10)</f>
        <v>89180</v>
      </c>
      <c r="G11" s="27">
        <f>SUM(G2:G10)</f>
        <v>106081</v>
      </c>
      <c r="H11" s="27">
        <f>SUM(H2:H10)</f>
        <v>195261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5</v>
      </c>
      <c r="D2" s="38">
        <v>0</v>
      </c>
      <c r="E2" s="38">
        <v>65792</v>
      </c>
      <c r="F2" s="38">
        <v>28397</v>
      </c>
      <c r="G2" s="38">
        <v>37395</v>
      </c>
      <c r="H2" s="20">
        <f aca="true" t="shared" si="0" ref="H2:H10">D2+E2</f>
        <v>65792</v>
      </c>
    </row>
    <row r="3" spans="1:8" ht="33">
      <c r="A3" s="14" t="s">
        <v>4</v>
      </c>
      <c r="B3" s="14">
        <v>97</v>
      </c>
      <c r="C3" s="14">
        <v>5</v>
      </c>
      <c r="D3" s="38">
        <v>1084</v>
      </c>
      <c r="E3" s="38">
        <v>1371</v>
      </c>
      <c r="F3" s="38">
        <v>1385</v>
      </c>
      <c r="G3" s="38">
        <v>1070</v>
      </c>
      <c r="H3" s="20">
        <f t="shared" si="0"/>
        <v>2455</v>
      </c>
    </row>
    <row r="4" spans="1:8" ht="16.5">
      <c r="A4" s="14" t="s">
        <v>5</v>
      </c>
      <c r="B4" s="14">
        <v>97</v>
      </c>
      <c r="C4" s="14">
        <v>5</v>
      </c>
      <c r="D4" s="38">
        <v>0</v>
      </c>
      <c r="E4" s="38">
        <v>28803</v>
      </c>
      <c r="F4" s="38">
        <v>11907</v>
      </c>
      <c r="G4" s="38">
        <v>16896</v>
      </c>
      <c r="H4" s="20">
        <f t="shared" si="0"/>
        <v>28803</v>
      </c>
    </row>
    <row r="5" spans="1:8" ht="33">
      <c r="A5" s="30" t="s">
        <v>25</v>
      </c>
      <c r="B5" s="14">
        <v>97</v>
      </c>
      <c r="C5" s="14">
        <v>5</v>
      </c>
      <c r="D5" s="38">
        <v>15528</v>
      </c>
      <c r="E5" s="38">
        <v>7268</v>
      </c>
      <c r="F5" s="38">
        <v>9594</v>
      </c>
      <c r="G5" s="38">
        <v>13202</v>
      </c>
      <c r="H5" s="35">
        <f t="shared" si="0"/>
        <v>22796</v>
      </c>
    </row>
    <row r="6" spans="1:8" ht="16.5">
      <c r="A6" s="30" t="s">
        <v>27</v>
      </c>
      <c r="B6" s="14">
        <v>97</v>
      </c>
      <c r="C6" s="14">
        <v>5</v>
      </c>
      <c r="D6" s="38">
        <v>6348</v>
      </c>
      <c r="E6" s="38">
        <v>6214</v>
      </c>
      <c r="F6" s="38">
        <v>5972</v>
      </c>
      <c r="G6" s="38">
        <v>6590</v>
      </c>
      <c r="H6" s="35">
        <f t="shared" si="0"/>
        <v>12562</v>
      </c>
    </row>
    <row r="7" spans="1:8" ht="16.5">
      <c r="A7" s="16" t="s">
        <v>17</v>
      </c>
      <c r="B7" s="14">
        <v>97</v>
      </c>
      <c r="C7" s="14">
        <v>5</v>
      </c>
      <c r="D7" s="21">
        <v>18689</v>
      </c>
      <c r="E7" s="21">
        <v>8014</v>
      </c>
      <c r="F7" s="21">
        <v>12272</v>
      </c>
      <c r="G7" s="21">
        <v>14431</v>
      </c>
      <c r="H7" s="35">
        <f t="shared" si="0"/>
        <v>26703</v>
      </c>
    </row>
    <row r="8" spans="1:8" ht="16.5">
      <c r="A8" s="14" t="s">
        <v>6</v>
      </c>
      <c r="B8" s="14">
        <v>97</v>
      </c>
      <c r="C8" s="14">
        <v>5</v>
      </c>
      <c r="D8" s="21">
        <v>7380</v>
      </c>
      <c r="E8" s="21">
        <v>1476</v>
      </c>
      <c r="F8" s="21">
        <v>6199</v>
      </c>
      <c r="G8" s="21">
        <v>2657</v>
      </c>
      <c r="H8" s="35">
        <f t="shared" si="0"/>
        <v>8856</v>
      </c>
    </row>
    <row r="9" spans="1:8" ht="33">
      <c r="A9" s="14" t="s">
        <v>7</v>
      </c>
      <c r="B9" s="14">
        <v>97</v>
      </c>
      <c r="C9" s="14">
        <v>5</v>
      </c>
      <c r="D9" s="21">
        <v>0</v>
      </c>
      <c r="E9" s="21">
        <v>4417</v>
      </c>
      <c r="F9" s="21">
        <v>1662</v>
      </c>
      <c r="G9" s="21">
        <v>2755</v>
      </c>
      <c r="H9" s="35">
        <f t="shared" si="0"/>
        <v>4417</v>
      </c>
    </row>
    <row r="10" spans="1:8" ht="16.5">
      <c r="A10" s="14" t="s">
        <v>8</v>
      </c>
      <c r="B10" s="14">
        <v>97</v>
      </c>
      <c r="C10" s="14">
        <v>5</v>
      </c>
      <c r="D10" s="21">
        <v>18282</v>
      </c>
      <c r="E10" s="21">
        <v>2616</v>
      </c>
      <c r="F10" s="21">
        <v>10346</v>
      </c>
      <c r="G10" s="21">
        <v>10552</v>
      </c>
      <c r="H10" s="35">
        <f t="shared" si="0"/>
        <v>20898</v>
      </c>
    </row>
    <row r="11" spans="1:8" ht="16.5">
      <c r="A11" s="18" t="s">
        <v>51</v>
      </c>
      <c r="B11" s="27"/>
      <c r="C11" s="27"/>
      <c r="D11" s="27"/>
      <c r="E11" s="27"/>
      <c r="F11" s="27">
        <f>SUM(F2:F10)</f>
        <v>87734</v>
      </c>
      <c r="G11" s="27">
        <f>SUM(G2:G10)</f>
        <v>105548</v>
      </c>
      <c r="H11" s="27">
        <f>SUM(H2:H10)</f>
        <v>193282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29</v>
      </c>
      <c r="B2" s="14">
        <v>97</v>
      </c>
      <c r="C2" s="14">
        <v>6</v>
      </c>
      <c r="D2" s="38">
        <v>0</v>
      </c>
      <c r="E2" s="38">
        <v>69112</v>
      </c>
      <c r="F2" s="38">
        <v>30112</v>
      </c>
      <c r="G2" s="38">
        <v>39000</v>
      </c>
      <c r="H2" s="20">
        <f aca="true" t="shared" si="0" ref="H2:H10">D2+E2</f>
        <v>69112</v>
      </c>
    </row>
    <row r="3" spans="1:8" ht="33">
      <c r="A3" s="14" t="s">
        <v>4</v>
      </c>
      <c r="B3" s="14">
        <v>97</v>
      </c>
      <c r="C3" s="14">
        <v>6</v>
      </c>
      <c r="D3" s="38">
        <v>1136</v>
      </c>
      <c r="E3" s="38">
        <v>1617</v>
      </c>
      <c r="F3" s="38">
        <v>1567</v>
      </c>
      <c r="G3" s="38">
        <v>1186</v>
      </c>
      <c r="H3" s="20">
        <f t="shared" si="0"/>
        <v>2753</v>
      </c>
    </row>
    <row r="4" spans="1:8" ht="16.5">
      <c r="A4" s="14" t="s">
        <v>5</v>
      </c>
      <c r="B4" s="14">
        <v>97</v>
      </c>
      <c r="C4" s="14">
        <v>6</v>
      </c>
      <c r="D4" s="38">
        <v>0</v>
      </c>
      <c r="E4" s="38">
        <v>32640</v>
      </c>
      <c r="F4" s="38">
        <v>10233</v>
      </c>
      <c r="G4" s="38">
        <v>22407</v>
      </c>
      <c r="H4" s="20">
        <f t="shared" si="0"/>
        <v>32640</v>
      </c>
    </row>
    <row r="5" spans="1:8" ht="33">
      <c r="A5" s="30" t="s">
        <v>30</v>
      </c>
      <c r="B5" s="14">
        <v>97</v>
      </c>
      <c r="C5" s="14">
        <v>6</v>
      </c>
      <c r="D5" s="38">
        <v>15106</v>
      </c>
      <c r="E5" s="38">
        <v>3669</v>
      </c>
      <c r="F5" s="38">
        <v>9617</v>
      </c>
      <c r="G5" s="38">
        <v>9158</v>
      </c>
      <c r="H5" s="20">
        <f t="shared" si="0"/>
        <v>18775</v>
      </c>
    </row>
    <row r="6" spans="1:8" ht="16.5">
      <c r="A6" s="30" t="s">
        <v>31</v>
      </c>
      <c r="B6" s="14">
        <v>97</v>
      </c>
      <c r="C6" s="14">
        <v>6</v>
      </c>
      <c r="D6" s="38">
        <v>6183</v>
      </c>
      <c r="E6" s="38">
        <v>5485</v>
      </c>
      <c r="F6" s="38">
        <v>5435</v>
      </c>
      <c r="G6" s="38">
        <v>6233</v>
      </c>
      <c r="H6" s="20">
        <f t="shared" si="0"/>
        <v>11668</v>
      </c>
    </row>
    <row r="7" spans="1:8" ht="16.5">
      <c r="A7" s="16" t="s">
        <v>32</v>
      </c>
      <c r="B7" s="14">
        <v>97</v>
      </c>
      <c r="C7" s="14">
        <v>6</v>
      </c>
      <c r="D7" s="38">
        <v>19837</v>
      </c>
      <c r="E7" s="38">
        <v>8078</v>
      </c>
      <c r="F7" s="38">
        <v>11001</v>
      </c>
      <c r="G7" s="38">
        <v>16914</v>
      </c>
      <c r="H7" s="20">
        <f t="shared" si="0"/>
        <v>27915</v>
      </c>
    </row>
    <row r="8" spans="1:8" ht="16.5">
      <c r="A8" s="14" t="s">
        <v>6</v>
      </c>
      <c r="B8" s="14">
        <v>97</v>
      </c>
      <c r="C8" s="14">
        <v>6</v>
      </c>
      <c r="D8" s="38">
        <v>4640</v>
      </c>
      <c r="E8" s="38">
        <v>928</v>
      </c>
      <c r="F8" s="38">
        <v>3898</v>
      </c>
      <c r="G8" s="38">
        <v>1670</v>
      </c>
      <c r="H8" s="20">
        <f t="shared" si="0"/>
        <v>5568</v>
      </c>
    </row>
    <row r="9" spans="1:8" ht="33">
      <c r="A9" s="14" t="s">
        <v>7</v>
      </c>
      <c r="B9" s="14">
        <v>97</v>
      </c>
      <c r="C9" s="14">
        <v>6</v>
      </c>
      <c r="D9" s="38">
        <v>0</v>
      </c>
      <c r="E9" s="38">
        <v>2816</v>
      </c>
      <c r="F9" s="38">
        <v>1650</v>
      </c>
      <c r="G9" s="38">
        <v>1166</v>
      </c>
      <c r="H9" s="20">
        <f t="shared" si="0"/>
        <v>2816</v>
      </c>
    </row>
    <row r="10" spans="1:8" ht="16.5">
      <c r="A10" s="14" t="s">
        <v>8</v>
      </c>
      <c r="B10" s="58">
        <v>97</v>
      </c>
      <c r="C10" s="58">
        <v>6</v>
      </c>
      <c r="D10" s="47">
        <v>19461</v>
      </c>
      <c r="E10" s="47">
        <v>3967</v>
      </c>
      <c r="F10" s="47">
        <v>11469</v>
      </c>
      <c r="G10" s="47">
        <v>11959</v>
      </c>
      <c r="H10" s="60">
        <f t="shared" si="0"/>
        <v>23428</v>
      </c>
    </row>
    <row r="11" spans="1:8" ht="16.5">
      <c r="A11" s="18" t="s">
        <v>52</v>
      </c>
      <c r="B11" s="27"/>
      <c r="C11" s="27"/>
      <c r="D11" s="27"/>
      <c r="E11" s="27"/>
      <c r="F11" s="27">
        <f>SUM(F2:F10)</f>
        <v>84982</v>
      </c>
      <c r="G11" s="27">
        <f>SUM(G2:G10)</f>
        <v>109693</v>
      </c>
      <c r="H11" s="27">
        <f>SUM(H2:H10)</f>
        <v>194675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16</v>
      </c>
      <c r="B2" s="14">
        <v>97</v>
      </c>
      <c r="C2" s="14">
        <v>7</v>
      </c>
      <c r="D2" s="1">
        <v>0</v>
      </c>
      <c r="E2" s="34">
        <v>184680</v>
      </c>
      <c r="F2" s="34">
        <v>128184</v>
      </c>
      <c r="G2" s="34">
        <v>56496</v>
      </c>
      <c r="H2" s="35">
        <f>D2+E2</f>
        <v>184680</v>
      </c>
    </row>
    <row r="3" spans="1:8" ht="33">
      <c r="A3" s="14" t="s">
        <v>4</v>
      </c>
      <c r="B3" s="14">
        <v>97</v>
      </c>
      <c r="C3" s="14">
        <v>7</v>
      </c>
      <c r="D3" s="36">
        <v>0</v>
      </c>
      <c r="E3" s="36">
        <v>5388</v>
      </c>
      <c r="F3" s="36">
        <v>1831</v>
      </c>
      <c r="G3" s="36">
        <v>3557</v>
      </c>
      <c r="H3" s="35">
        <f aca="true" t="shared" si="0" ref="H3:H10">D3+E3</f>
        <v>5388</v>
      </c>
    </row>
    <row r="4" spans="1:8" ht="16.5">
      <c r="A4" s="14" t="s">
        <v>5</v>
      </c>
      <c r="B4" s="14">
        <v>97</v>
      </c>
      <c r="C4" s="39">
        <v>7</v>
      </c>
      <c r="D4" s="40">
        <v>0</v>
      </c>
      <c r="E4" s="40">
        <v>77014</v>
      </c>
      <c r="F4" s="40">
        <v>31716</v>
      </c>
      <c r="G4" s="40">
        <v>45298</v>
      </c>
      <c r="H4" s="41">
        <f t="shared" si="0"/>
        <v>77014</v>
      </c>
    </row>
    <row r="5" spans="1:8" ht="33">
      <c r="A5" s="30" t="s">
        <v>25</v>
      </c>
      <c r="B5" s="14">
        <v>97</v>
      </c>
      <c r="C5" s="14">
        <v>7</v>
      </c>
      <c r="D5" s="42">
        <v>24529</v>
      </c>
      <c r="E5" s="42">
        <v>4078</v>
      </c>
      <c r="F5" s="42">
        <v>13982</v>
      </c>
      <c r="G5" s="42">
        <v>14625</v>
      </c>
      <c r="H5" s="35">
        <f t="shared" si="0"/>
        <v>28607</v>
      </c>
    </row>
    <row r="6" spans="1:8" ht="16.5">
      <c r="A6" s="30" t="s">
        <v>27</v>
      </c>
      <c r="B6" s="14">
        <v>97</v>
      </c>
      <c r="C6" s="14">
        <v>7</v>
      </c>
      <c r="D6" s="38">
        <v>12848</v>
      </c>
      <c r="E6" s="38">
        <v>11105</v>
      </c>
      <c r="F6" s="38">
        <v>10927</v>
      </c>
      <c r="G6" s="38">
        <v>13026</v>
      </c>
      <c r="H6" s="35">
        <f t="shared" si="0"/>
        <v>23953</v>
      </c>
    </row>
    <row r="7" spans="1:8" ht="16.5">
      <c r="A7" s="16" t="s">
        <v>17</v>
      </c>
      <c r="B7" s="14">
        <v>97</v>
      </c>
      <c r="C7" s="14">
        <v>7</v>
      </c>
      <c r="D7" s="36">
        <v>31585</v>
      </c>
      <c r="E7" s="36">
        <v>9973</v>
      </c>
      <c r="F7" s="36">
        <v>15088</v>
      </c>
      <c r="G7" s="36">
        <v>26470</v>
      </c>
      <c r="H7" s="35">
        <f t="shared" si="0"/>
        <v>41558</v>
      </c>
    </row>
    <row r="8" spans="1:8" ht="16.5">
      <c r="A8" s="14" t="s">
        <v>6</v>
      </c>
      <c r="B8" s="14">
        <v>97</v>
      </c>
      <c r="C8" s="14">
        <v>7</v>
      </c>
      <c r="D8" s="35">
        <v>19584</v>
      </c>
      <c r="E8" s="35">
        <v>979</v>
      </c>
      <c r="F8" s="35">
        <v>7630</v>
      </c>
      <c r="G8" s="35">
        <v>12933</v>
      </c>
      <c r="H8" s="35">
        <f t="shared" si="0"/>
        <v>20563</v>
      </c>
    </row>
    <row r="9" spans="1:8" ht="33">
      <c r="A9" s="14" t="s">
        <v>7</v>
      </c>
      <c r="B9" s="14">
        <v>97</v>
      </c>
      <c r="C9" s="14">
        <v>7</v>
      </c>
      <c r="D9" s="35">
        <v>0</v>
      </c>
      <c r="E9" s="35">
        <v>7103</v>
      </c>
      <c r="F9" s="35">
        <v>3106</v>
      </c>
      <c r="G9" s="35">
        <v>3997</v>
      </c>
      <c r="H9" s="35">
        <f t="shared" si="0"/>
        <v>7103</v>
      </c>
    </row>
    <row r="10" spans="1:8" ht="16.5">
      <c r="A10" s="14" t="s">
        <v>8</v>
      </c>
      <c r="B10" s="14">
        <v>97</v>
      </c>
      <c r="C10" s="14">
        <v>7</v>
      </c>
      <c r="D10" s="35">
        <v>47838</v>
      </c>
      <c r="E10" s="35">
        <v>3613</v>
      </c>
      <c r="F10" s="35">
        <v>20852</v>
      </c>
      <c r="G10" s="35">
        <v>30599</v>
      </c>
      <c r="H10" s="35">
        <f t="shared" si="0"/>
        <v>51451</v>
      </c>
    </row>
    <row r="11" spans="1:8" ht="16.5">
      <c r="A11" s="18" t="s">
        <v>52</v>
      </c>
      <c r="B11" s="27"/>
      <c r="C11" s="27"/>
      <c r="D11" s="15"/>
      <c r="E11" s="15"/>
      <c r="F11" s="15">
        <f>SUM(F2:F10)</f>
        <v>233316</v>
      </c>
      <c r="G11" s="15">
        <f>SUM(G2:G10)</f>
        <v>207001</v>
      </c>
      <c r="H11" s="15">
        <f>SUM(H2:H10)</f>
        <v>440317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3.625" style="0" customWidth="1"/>
  </cols>
  <sheetData>
    <row r="1" spans="2:8" ht="33">
      <c r="B1" s="14" t="s">
        <v>9</v>
      </c>
      <c r="C1" s="14" t="s">
        <v>10</v>
      </c>
      <c r="D1" s="14" t="s">
        <v>11</v>
      </c>
      <c r="E1" s="14" t="s">
        <v>12</v>
      </c>
      <c r="F1" s="14" t="s">
        <v>13</v>
      </c>
      <c r="G1" s="14" t="s">
        <v>14</v>
      </c>
      <c r="H1" s="15" t="s">
        <v>15</v>
      </c>
    </row>
    <row r="2" spans="1:8" ht="33">
      <c r="A2" s="16" t="s">
        <v>33</v>
      </c>
      <c r="B2" s="14">
        <v>97</v>
      </c>
      <c r="C2" s="14">
        <v>8</v>
      </c>
      <c r="D2" s="47">
        <v>0</v>
      </c>
      <c r="E2" s="47">
        <v>186066</v>
      </c>
      <c r="F2" s="47">
        <v>103675</v>
      </c>
      <c r="G2" s="47">
        <v>82391</v>
      </c>
      <c r="H2" s="20">
        <f aca="true" t="shared" si="0" ref="H2:H10">D2+E2</f>
        <v>186066</v>
      </c>
    </row>
    <row r="3" spans="1:8" ht="33">
      <c r="A3" s="14" t="s">
        <v>4</v>
      </c>
      <c r="B3" s="14">
        <v>97</v>
      </c>
      <c r="C3" s="14">
        <v>8</v>
      </c>
      <c r="D3" s="27">
        <v>0</v>
      </c>
      <c r="E3" s="27">
        <v>4751</v>
      </c>
      <c r="F3" s="25">
        <v>2134</v>
      </c>
      <c r="G3" s="25">
        <v>2617</v>
      </c>
      <c r="H3" s="20">
        <f>D3+E3</f>
        <v>4751</v>
      </c>
    </row>
    <row r="4" spans="1:8" ht="16.5">
      <c r="A4" s="14" t="s">
        <v>5</v>
      </c>
      <c r="B4" s="14">
        <v>97</v>
      </c>
      <c r="C4" s="39">
        <v>8</v>
      </c>
      <c r="D4" s="45">
        <v>0</v>
      </c>
      <c r="E4" s="46">
        <v>55862</v>
      </c>
      <c r="F4" s="46">
        <v>23342</v>
      </c>
      <c r="G4" s="46">
        <v>32520</v>
      </c>
      <c r="H4" s="43">
        <f t="shared" si="0"/>
        <v>55862</v>
      </c>
    </row>
    <row r="5" spans="1:8" ht="33">
      <c r="A5" s="30" t="s">
        <v>34</v>
      </c>
      <c r="B5" s="14">
        <v>97</v>
      </c>
      <c r="C5" s="14">
        <v>8</v>
      </c>
      <c r="D5" s="38">
        <v>20676</v>
      </c>
      <c r="E5" s="38">
        <v>3537</v>
      </c>
      <c r="F5" s="38">
        <v>12336</v>
      </c>
      <c r="G5" s="38">
        <v>11877</v>
      </c>
      <c r="H5" s="20">
        <f t="shared" si="0"/>
        <v>24213</v>
      </c>
    </row>
    <row r="6" spans="1:8" ht="16.5">
      <c r="A6" s="30" t="s">
        <v>35</v>
      </c>
      <c r="B6" s="14">
        <v>97</v>
      </c>
      <c r="C6" s="14">
        <v>8</v>
      </c>
      <c r="D6" s="38">
        <v>13746</v>
      </c>
      <c r="E6" s="38">
        <v>5149</v>
      </c>
      <c r="F6" s="38">
        <v>9733</v>
      </c>
      <c r="G6" s="38">
        <v>9162</v>
      </c>
      <c r="H6" s="20">
        <f t="shared" si="0"/>
        <v>18895</v>
      </c>
    </row>
    <row r="7" spans="1:8" ht="16.5">
      <c r="A7" s="16" t="s">
        <v>36</v>
      </c>
      <c r="B7" s="14">
        <v>97</v>
      </c>
      <c r="C7" s="14">
        <v>8</v>
      </c>
      <c r="D7" s="21">
        <v>26562</v>
      </c>
      <c r="E7" s="21">
        <v>8914</v>
      </c>
      <c r="F7" s="21">
        <v>14689</v>
      </c>
      <c r="G7" s="21">
        <v>20787</v>
      </c>
      <c r="H7" s="20">
        <f t="shared" si="0"/>
        <v>35476</v>
      </c>
    </row>
    <row r="8" spans="1:8" ht="16.5">
      <c r="A8" s="14" t="s">
        <v>6</v>
      </c>
      <c r="B8" s="14">
        <v>97</v>
      </c>
      <c r="C8" s="14">
        <v>8</v>
      </c>
      <c r="D8" s="44">
        <v>19392</v>
      </c>
      <c r="E8" s="44">
        <v>970</v>
      </c>
      <c r="F8" s="44">
        <v>8027</v>
      </c>
      <c r="G8" s="44">
        <v>12335</v>
      </c>
      <c r="H8" s="20">
        <f t="shared" si="0"/>
        <v>20362</v>
      </c>
    </row>
    <row r="9" spans="1:8" ht="33">
      <c r="A9" s="14" t="s">
        <v>7</v>
      </c>
      <c r="B9" s="14">
        <v>97</v>
      </c>
      <c r="C9" s="14">
        <v>8</v>
      </c>
      <c r="D9" s="21">
        <v>0</v>
      </c>
      <c r="E9" s="21">
        <v>7135</v>
      </c>
      <c r="F9" s="21">
        <v>3492</v>
      </c>
      <c r="G9" s="21">
        <v>3643</v>
      </c>
      <c r="H9" s="20">
        <f t="shared" si="0"/>
        <v>7135</v>
      </c>
    </row>
    <row r="10" spans="1:8" ht="16.5">
      <c r="A10" s="14" t="s">
        <v>8</v>
      </c>
      <c r="B10" s="58">
        <v>97</v>
      </c>
      <c r="C10" s="58">
        <v>8</v>
      </c>
      <c r="D10" s="47">
        <v>41246</v>
      </c>
      <c r="E10" s="47">
        <v>3290</v>
      </c>
      <c r="F10" s="47">
        <v>21744</v>
      </c>
      <c r="G10" s="47">
        <v>22792</v>
      </c>
      <c r="H10" s="60">
        <f t="shared" si="0"/>
        <v>44536</v>
      </c>
    </row>
    <row r="11" spans="1:8" ht="16.5">
      <c r="A11" s="18" t="s">
        <v>52</v>
      </c>
      <c r="B11" s="27"/>
      <c r="C11" s="27"/>
      <c r="D11" s="27"/>
      <c r="E11" s="27"/>
      <c r="F11" s="27">
        <f>SUM(F2:F10)</f>
        <v>199172</v>
      </c>
      <c r="G11" s="27">
        <f>SUM(G2:G10)</f>
        <v>198124</v>
      </c>
      <c r="H11" s="27">
        <f>SUM(H2:H10)</f>
        <v>397296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花東縱谷國家風景區管理處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花東縱谷國家風景區管理處</dc:creator>
  <cp:keywords/>
  <dc:description/>
  <cp:lastModifiedBy>erv-user</cp:lastModifiedBy>
  <cp:lastPrinted>2009-07-20T01:58:44Z</cp:lastPrinted>
  <dcterms:created xsi:type="dcterms:W3CDTF">2005-09-19T04:28:14Z</dcterms:created>
  <dcterms:modified xsi:type="dcterms:W3CDTF">2013-11-28T02:16:43Z</dcterms:modified>
  <cp:category/>
  <cp:version/>
  <cp:contentType/>
  <cp:contentStatus/>
</cp:coreProperties>
</file>