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7995" activeTab="0"/>
  </bookViews>
  <sheets>
    <sheet name="98年總表" sheetId="1" r:id="rId1"/>
    <sheet name="1月" sheetId="2" r:id="rId2"/>
    <sheet name="2月" sheetId="3" r:id="rId3"/>
    <sheet name="3月" sheetId="4" r:id="rId4"/>
    <sheet name="4月" sheetId="5" r:id="rId5"/>
    <sheet name="5月" sheetId="6" r:id="rId6"/>
    <sheet name="6月" sheetId="7" r:id="rId7"/>
    <sheet name="7月" sheetId="8" r:id="rId8"/>
    <sheet name="8月" sheetId="9" r:id="rId9"/>
    <sheet name="9月" sheetId="10" r:id="rId10"/>
    <sheet name="10月" sheetId="11" r:id="rId11"/>
    <sheet name="11月 " sheetId="12" r:id="rId12"/>
    <sheet name="12月 " sheetId="13" r:id="rId13"/>
  </sheets>
  <definedNames>
    <definedName name="_xlnm.Print_Area" localSheetId="0">'98年總表'!$A$1:$K$18</definedName>
  </definedNames>
  <calcPr fullCalcOnLoad="1"/>
</workbook>
</file>

<file path=xl/sharedStrings.xml><?xml version="1.0" encoding="utf-8"?>
<sst xmlns="http://schemas.openxmlformats.org/spreadsheetml/2006/main" count="234" uniqueCount="55">
  <si>
    <t xml:space="preserve">  </t>
  </si>
  <si>
    <t>月份</t>
  </si>
  <si>
    <r>
      <t>總計</t>
    </r>
    <r>
      <rPr>
        <b/>
        <sz val="18"/>
        <rFont val="Times New Roman"/>
        <family val="1"/>
      </rPr>
      <t>(</t>
    </r>
    <r>
      <rPr>
        <b/>
        <sz val="18"/>
        <rFont val="標楷體"/>
        <family val="4"/>
      </rPr>
      <t>人</t>
    </r>
    <r>
      <rPr>
        <b/>
        <sz val="18"/>
        <rFont val="Times New Roman"/>
        <family val="1"/>
      </rPr>
      <t>)</t>
    </r>
  </si>
  <si>
    <t>初鹿牧場</t>
  </si>
  <si>
    <t>台東紅葉溫泉親水公園</t>
  </si>
  <si>
    <t>鹿野高臺</t>
  </si>
  <si>
    <t>關山親水公園</t>
  </si>
  <si>
    <t>池上牧野渡假村</t>
  </si>
  <si>
    <t>初鹿牧場</t>
  </si>
  <si>
    <t>年度</t>
  </si>
  <si>
    <t>月份</t>
  </si>
  <si>
    <t>有門票人數</t>
  </si>
  <si>
    <t>無門票人數</t>
  </si>
  <si>
    <t>假日人數</t>
  </si>
  <si>
    <t>非假日人數</t>
  </si>
  <si>
    <t>總人數</t>
  </si>
  <si>
    <t>鯉魚潭風景特定區</t>
  </si>
  <si>
    <t>新光兆豐農場</t>
  </si>
  <si>
    <t>門票收入</t>
  </si>
  <si>
    <t>鹿野高台</t>
  </si>
  <si>
    <t>關山親水公園</t>
  </si>
  <si>
    <t>池上牧野渡假村</t>
  </si>
  <si>
    <t>總計(人)</t>
  </si>
  <si>
    <t>原生應用植物園</t>
  </si>
  <si>
    <t>原生應用植物園</t>
  </si>
  <si>
    <t>布農部落</t>
  </si>
  <si>
    <t>布農部落</t>
  </si>
  <si>
    <t>原生應用植物園</t>
  </si>
  <si>
    <t>門票收入</t>
  </si>
  <si>
    <t>鯉魚潭風景特定區</t>
  </si>
  <si>
    <t>原生應用植物園</t>
  </si>
  <si>
    <t>布農部落</t>
  </si>
  <si>
    <t>新光兆豐農場</t>
  </si>
  <si>
    <t>門票收入</t>
  </si>
  <si>
    <t>鯉魚潭風景特定區</t>
  </si>
  <si>
    <t>原生應用植物園</t>
  </si>
  <si>
    <t>布農部落</t>
  </si>
  <si>
    <t>新光兆豐農場</t>
  </si>
  <si>
    <t>門票收入</t>
  </si>
  <si>
    <t>鯉魚潭風景特定區</t>
  </si>
  <si>
    <t>原生應用植物園</t>
  </si>
  <si>
    <t>布農部落</t>
  </si>
  <si>
    <t>新光兆豐農場</t>
  </si>
  <si>
    <t>門票收入</t>
  </si>
  <si>
    <t>鯉魚潭風景特定區</t>
  </si>
  <si>
    <t>原生應用植物園</t>
  </si>
  <si>
    <t>布農部落</t>
  </si>
  <si>
    <t>新光兆豐農場</t>
  </si>
  <si>
    <r>
      <t>填報單位：交通部觀光局花東縱谷國家風景區管理處，聯絡人：遊憩課廖本斐，電話：（</t>
    </r>
    <r>
      <rPr>
        <b/>
        <sz val="14"/>
        <rFont val="Times New Roman"/>
        <family val="1"/>
      </rPr>
      <t>03</t>
    </r>
    <r>
      <rPr>
        <b/>
        <sz val="14"/>
        <rFont val="標楷體"/>
        <family val="4"/>
      </rPr>
      <t>）</t>
    </r>
    <r>
      <rPr>
        <b/>
        <sz val="14"/>
        <rFont val="Times New Roman"/>
        <family val="1"/>
      </rPr>
      <t>8875306~668</t>
    </r>
  </si>
  <si>
    <t xml:space="preserve">花東縱谷國家風景區管理處98年度轄區遊憩據點遊客人數統計表        </t>
  </si>
  <si>
    <r>
      <t>備註：</t>
    </r>
    <r>
      <rPr>
        <b/>
        <sz val="14"/>
        <rFont val="Times New Roman"/>
        <family val="1"/>
      </rPr>
      <t>1</t>
    </r>
    <r>
      <rPr>
        <b/>
        <sz val="14"/>
        <rFont val="標楷體"/>
        <family val="4"/>
      </rPr>
      <t>月</t>
    </r>
    <r>
      <rPr>
        <b/>
        <sz val="14"/>
        <rFont val="Times New Roman"/>
        <family val="1"/>
      </rPr>
      <t>25</t>
    </r>
    <r>
      <rPr>
        <b/>
        <sz val="14"/>
        <rFont val="標楷體"/>
        <family val="4"/>
      </rPr>
      <t>日除夕、</t>
    </r>
    <r>
      <rPr>
        <b/>
        <sz val="14"/>
        <rFont val="Times New Roman"/>
        <family val="1"/>
      </rPr>
      <t>1</t>
    </r>
    <r>
      <rPr>
        <b/>
        <sz val="14"/>
        <rFont val="標楷體"/>
        <family val="4"/>
      </rPr>
      <t>月</t>
    </r>
    <r>
      <rPr>
        <b/>
        <sz val="14"/>
        <rFont val="Times New Roman"/>
        <family val="1"/>
      </rPr>
      <t>24</t>
    </r>
    <r>
      <rPr>
        <b/>
        <sz val="14"/>
        <rFont val="標楷體"/>
        <family val="4"/>
      </rPr>
      <t>日</t>
    </r>
    <r>
      <rPr>
        <b/>
        <sz val="14"/>
        <rFont val="Times New Roman"/>
        <family val="1"/>
      </rPr>
      <t>~2</t>
    </r>
    <r>
      <rPr>
        <b/>
        <sz val="14"/>
        <rFont val="標楷體"/>
        <family val="4"/>
      </rPr>
      <t>月</t>
    </r>
    <r>
      <rPr>
        <b/>
        <sz val="14"/>
        <rFont val="Times New Roman"/>
        <family val="1"/>
      </rPr>
      <t>1</t>
    </r>
    <r>
      <rPr>
        <b/>
        <sz val="14"/>
        <rFont val="標楷體"/>
        <family val="4"/>
      </rPr>
      <t>日農曆春節連續假期。</t>
    </r>
  </si>
  <si>
    <t>台東紅葉溫泉親水公園</t>
  </si>
  <si>
    <t>合計</t>
  </si>
  <si>
    <t>合計</t>
  </si>
  <si>
    <t>合計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</si>
</sst>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.00_ "/>
    <numFmt numFmtId="180" formatCode="#,##0_ "/>
    <numFmt numFmtId="181" formatCode="&quot;$&quot;#,##0.00"/>
    <numFmt numFmtId="182" formatCode="#,##0_);[Red]\(#,##0\)"/>
  </numFmts>
  <fonts count="53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5"/>
      <name val="標楷體"/>
      <family val="4"/>
    </font>
    <font>
      <sz val="18"/>
      <name val="標楷體"/>
      <family val="4"/>
    </font>
    <font>
      <b/>
      <sz val="18"/>
      <name val="Times New Roman"/>
      <family val="1"/>
    </font>
    <font>
      <b/>
      <sz val="18"/>
      <name val="標楷體"/>
      <family val="4"/>
    </font>
    <font>
      <sz val="14"/>
      <name val="標楷體"/>
      <family val="4"/>
    </font>
    <font>
      <sz val="16"/>
      <name val="標楷體"/>
      <family val="4"/>
    </font>
    <font>
      <b/>
      <sz val="20"/>
      <name val="標楷體"/>
      <family val="4"/>
    </font>
    <font>
      <b/>
      <sz val="16"/>
      <name val="標楷體"/>
      <family val="4"/>
    </font>
    <font>
      <b/>
      <sz val="16"/>
      <name val="新細明體"/>
      <family val="1"/>
    </font>
    <font>
      <b/>
      <sz val="12"/>
      <name val="新細明體"/>
      <family val="1"/>
    </font>
    <font>
      <b/>
      <sz val="15"/>
      <name val="標楷體"/>
      <family val="4"/>
    </font>
    <font>
      <b/>
      <sz val="14"/>
      <name val="標楷體"/>
      <family val="4"/>
    </font>
    <font>
      <b/>
      <sz val="14"/>
      <name val="Times New Roman"/>
      <family val="1"/>
    </font>
    <font>
      <sz val="12"/>
      <name val="標楷體"/>
      <family val="4"/>
    </font>
    <font>
      <sz val="12"/>
      <name val="Times New Roman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1" applyNumberFormat="0" applyFill="0" applyAlignment="0" applyProtection="0"/>
    <xf numFmtId="0" fontId="40" fillId="21" borderId="0" applyNumberFormat="0" applyBorder="0" applyAlignment="0" applyProtection="0"/>
    <xf numFmtId="9" fontId="0" fillId="0" borderId="0" applyFont="0" applyFill="0" applyBorder="0" applyAlignment="0" applyProtection="0"/>
    <xf numFmtId="0" fontId="4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2" applyNumberFormat="0" applyAlignment="0" applyProtection="0"/>
    <xf numFmtId="0" fontId="49" fillId="22" borderId="8" applyNumberFormat="0" applyAlignment="0" applyProtection="0"/>
    <xf numFmtId="0" fontId="50" fillId="31" borderId="9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71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3" fontId="4" fillId="0" borderId="10" xfId="33" applyNumberFormat="1" applyFont="1" applyBorder="1" applyAlignment="1">
      <alignment vertical="center"/>
      <protection/>
    </xf>
    <xf numFmtId="0" fontId="7" fillId="0" borderId="10" xfId="33" applyFont="1" applyBorder="1" applyAlignment="1">
      <alignment horizontal="center" vertical="center"/>
      <protection/>
    </xf>
    <xf numFmtId="3" fontId="4" fillId="0" borderId="0" xfId="33" applyNumberFormat="1" applyFont="1" applyBorder="1" applyAlignment="1">
      <alignment vertical="center"/>
      <protection/>
    </xf>
    <xf numFmtId="0" fontId="8" fillId="0" borderId="0" xfId="33" applyFont="1" applyBorder="1" applyAlignment="1">
      <alignment vertical="center"/>
      <protection/>
    </xf>
    <xf numFmtId="0" fontId="4" fillId="0" borderId="0" xfId="33" applyFont="1" applyBorder="1" applyAlignment="1">
      <alignment vertical="center"/>
      <protection/>
    </xf>
    <xf numFmtId="0" fontId="5" fillId="0" borderId="0" xfId="33" applyFont="1" applyBorder="1" applyAlignment="1">
      <alignment vertical="center"/>
      <protection/>
    </xf>
    <xf numFmtId="0" fontId="7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10" xfId="33" applyFont="1" applyBorder="1" applyAlignment="1">
      <alignment horizontal="center" vertical="center"/>
      <protection/>
    </xf>
    <xf numFmtId="0" fontId="15" fillId="0" borderId="0" xfId="33" applyFont="1" applyBorder="1" applyAlignment="1">
      <alignment vertical="center"/>
      <protection/>
    </xf>
    <xf numFmtId="0" fontId="12" fillId="0" borderId="0" xfId="0" applyFont="1" applyAlignment="1" applyProtection="1">
      <alignment horizontal="center" vertical="center" wrapText="1"/>
      <protection/>
    </xf>
    <xf numFmtId="0" fontId="13" fillId="0" borderId="0" xfId="0" applyFont="1" applyAlignment="1" applyProtection="1">
      <alignment vertical="center"/>
      <protection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vertical="center"/>
    </xf>
    <xf numFmtId="3" fontId="17" fillId="0" borderId="10" xfId="33" applyNumberFormat="1" applyFont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right" vertical="center" wrapText="1"/>
    </xf>
    <xf numFmtId="0" fontId="17" fillId="0" borderId="10" xfId="0" applyFon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3" fontId="9" fillId="0" borderId="10" xfId="33" applyNumberFormat="1" applyFont="1" applyBorder="1" applyAlignment="1">
      <alignment horizontal="right" vertical="center"/>
      <protection/>
    </xf>
    <xf numFmtId="3" fontId="9" fillId="0" borderId="10" xfId="0" applyNumberFormat="1" applyFont="1" applyBorder="1" applyAlignment="1">
      <alignment horizontal="right" vertical="center"/>
    </xf>
    <xf numFmtId="3" fontId="11" fillId="0" borderId="10" xfId="33" applyNumberFormat="1" applyFont="1" applyBorder="1" applyAlignment="1">
      <alignment horizontal="right" vertical="center"/>
      <protection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/>
    </xf>
    <xf numFmtId="0" fontId="15" fillId="0" borderId="10" xfId="33" applyFont="1" applyBorder="1" applyAlignment="1" applyProtection="1">
      <alignment horizontal="center" vertical="center" wrapText="1"/>
      <protection/>
    </xf>
    <xf numFmtId="3" fontId="15" fillId="0" borderId="10" xfId="33" applyNumberFormat="1" applyFont="1" applyBorder="1" applyAlignment="1" applyProtection="1">
      <alignment horizontal="center" vertical="center" wrapText="1"/>
      <protection/>
    </xf>
    <xf numFmtId="0" fontId="17" fillId="0" borderId="11" xfId="0" applyFont="1" applyBorder="1" applyAlignment="1">
      <alignment horizontal="center" vertical="center" wrapText="1"/>
    </xf>
    <xf numFmtId="182" fontId="9" fillId="0" borderId="10" xfId="0" applyNumberFormat="1" applyFont="1" applyBorder="1" applyAlignment="1">
      <alignment horizontal="right" vertical="center"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7" fillId="0" borderId="10" xfId="0" applyFont="1" applyBorder="1" applyAlignment="1">
      <alignment vertical="center"/>
    </xf>
    <xf numFmtId="0" fontId="0" fillId="0" borderId="11" xfId="0" applyBorder="1" applyAlignment="1">
      <alignment horizontal="right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14" xfId="0" applyFont="1" applyBorder="1" applyAlignment="1">
      <alignment vertical="center"/>
    </xf>
    <xf numFmtId="0" fontId="17" fillId="0" borderId="14" xfId="0" applyFont="1" applyBorder="1" applyAlignment="1">
      <alignment horizontal="right" vertical="center"/>
    </xf>
    <xf numFmtId="0" fontId="17" fillId="0" borderId="10" xfId="0" applyFont="1" applyBorder="1" applyAlignment="1">
      <alignment horizontal="right" vertical="top" wrapText="1"/>
    </xf>
    <xf numFmtId="0" fontId="0" fillId="0" borderId="15" xfId="0" applyBorder="1" applyAlignment="1">
      <alignment horizontal="right" vertical="center" wrapText="1"/>
    </xf>
    <xf numFmtId="0" fontId="0" fillId="0" borderId="16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7" xfId="0" applyBorder="1" applyAlignment="1">
      <alignment horizontal="right" vertical="center" wrapText="1"/>
    </xf>
    <xf numFmtId="0" fontId="18" fillId="0" borderId="10" xfId="0" applyFont="1" applyBorder="1" applyAlignment="1">
      <alignment horizontal="right" wrapText="1"/>
    </xf>
    <xf numFmtId="0" fontId="18" fillId="0" borderId="11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0" fillId="0" borderId="18" xfId="33" applyFont="1" applyBorder="1" applyAlignment="1">
      <alignment horizontal="center" vertical="center"/>
      <protection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horizontal="right" vertical="center" wrapText="1"/>
    </xf>
    <xf numFmtId="0" fontId="16" fillId="0" borderId="0" xfId="33" applyFont="1" applyBorder="1" applyAlignment="1">
      <alignment horizontal="center" vertical="center"/>
      <protection/>
    </xf>
    <xf numFmtId="0" fontId="4" fillId="0" borderId="0" xfId="33" applyFont="1" applyBorder="1" applyAlignment="1">
      <alignment horizontal="center" vertical="center"/>
      <protection/>
    </xf>
    <xf numFmtId="0" fontId="17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7" fillId="0" borderId="16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3" fontId="17" fillId="0" borderId="16" xfId="33" applyNumberFormat="1" applyFont="1" applyBorder="1" applyAlignment="1" applyProtection="1">
      <alignment horizontal="center" vertical="center" wrapText="1"/>
      <protection/>
    </xf>
    <xf numFmtId="3" fontId="17" fillId="0" borderId="10" xfId="33" applyNumberFormat="1" applyFont="1" applyBorder="1" applyAlignment="1" applyProtection="1">
      <alignment horizontal="center" vertical="center" wrapText="1"/>
      <protection/>
    </xf>
    <xf numFmtId="0" fontId="17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7" fillId="0" borderId="16" xfId="0" applyFont="1" applyBorder="1" applyAlignment="1">
      <alignment vertical="center"/>
    </xf>
    <xf numFmtId="0" fontId="0" fillId="0" borderId="16" xfId="0" applyBorder="1" applyAlignment="1">
      <alignment horizontal="right" vertical="center"/>
    </xf>
    <xf numFmtId="0" fontId="1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7" fillId="0" borderId="10" xfId="0" applyFont="1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11" xfId="0" applyBorder="1" applyAlignment="1">
      <alignment vertical="center"/>
    </xf>
    <xf numFmtId="0" fontId="0" fillId="0" borderId="21" xfId="0" applyBorder="1" applyAlignment="1">
      <alignment vertical="center"/>
    </xf>
    <xf numFmtId="0" fontId="17" fillId="0" borderId="16" xfId="0" applyFont="1" applyBorder="1" applyAlignment="1">
      <alignment vertical="center"/>
    </xf>
    <xf numFmtId="0" fontId="17" fillId="0" borderId="11" xfId="0" applyFont="1" applyBorder="1" applyAlignment="1">
      <alignment vertical="center"/>
    </xf>
    <xf numFmtId="0" fontId="18" fillId="0" borderId="15" xfId="0" applyFont="1" applyBorder="1" applyAlignment="1">
      <alignment horizontal="center" vertical="center" wrapText="1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Sheet1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zoomScale="75" zoomScaleNormal="75" zoomScalePageLayoutView="0" workbookViewId="0" topLeftCell="A1">
      <pane ySplit="2" topLeftCell="A3" activePane="bottomLeft" state="frozen"/>
      <selection pane="topLeft" activeCell="A1" sqref="A1"/>
      <selection pane="bottomLeft" activeCell="A1" sqref="A1:K1"/>
    </sheetView>
  </sheetViews>
  <sheetFormatPr defaultColWidth="9.00390625" defaultRowHeight="30" customHeight="1"/>
  <cols>
    <col min="1" max="1" width="16.25390625" style="9" customWidth="1"/>
    <col min="2" max="2" width="13.00390625" style="1" customWidth="1"/>
    <col min="3" max="3" width="14.375" style="1" customWidth="1"/>
    <col min="4" max="4" width="10.75390625" style="1" customWidth="1"/>
    <col min="5" max="5" width="12.75390625" style="1" customWidth="1"/>
    <col min="6" max="6" width="11.75390625" style="1" customWidth="1"/>
    <col min="7" max="7" width="12.00390625" style="1" customWidth="1"/>
    <col min="8" max="8" width="11.25390625" style="1" customWidth="1"/>
    <col min="9" max="9" width="10.875" style="1" customWidth="1"/>
    <col min="10" max="10" width="11.625" style="1" customWidth="1"/>
    <col min="11" max="11" width="14.625" style="1" customWidth="1"/>
    <col min="12" max="16384" width="9.00390625" style="1" customWidth="1"/>
  </cols>
  <sheetData>
    <row r="1" spans="1:11" s="8" customFormat="1" ht="30" customHeight="1">
      <c r="A1" s="46" t="s">
        <v>49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3" s="12" customFormat="1" ht="45" customHeight="1">
      <c r="A2" s="28" t="s">
        <v>1</v>
      </c>
      <c r="B2" s="29" t="s">
        <v>16</v>
      </c>
      <c r="C2" s="29" t="s">
        <v>4</v>
      </c>
      <c r="D2" s="29" t="s">
        <v>19</v>
      </c>
      <c r="E2" s="32" t="s">
        <v>23</v>
      </c>
      <c r="F2" s="32" t="s">
        <v>25</v>
      </c>
      <c r="G2" s="29" t="s">
        <v>17</v>
      </c>
      <c r="H2" s="29" t="s">
        <v>20</v>
      </c>
      <c r="I2" s="29" t="s">
        <v>21</v>
      </c>
      <c r="J2" s="29" t="s">
        <v>3</v>
      </c>
      <c r="K2" s="29" t="s">
        <v>22</v>
      </c>
      <c r="M2" s="13"/>
    </row>
    <row r="3" spans="1:11" ht="30" customHeight="1">
      <c r="A3" s="10">
        <v>1</v>
      </c>
      <c r="B3" s="22">
        <f>'1月'!H2</f>
        <v>239782</v>
      </c>
      <c r="C3" s="22">
        <f>'1月'!H3</f>
        <v>10132</v>
      </c>
      <c r="D3" s="23">
        <f>'1月'!H4</f>
        <v>211044</v>
      </c>
      <c r="E3" s="31">
        <f>'1月'!H5</f>
        <v>23281</v>
      </c>
      <c r="F3" s="31">
        <f>'1月'!H6</f>
        <v>19354</v>
      </c>
      <c r="G3" s="22">
        <f>'1月'!H7</f>
        <v>49393</v>
      </c>
      <c r="H3" s="22">
        <f>'1月'!H8</f>
        <v>50358</v>
      </c>
      <c r="I3" s="22">
        <f>'1月'!H9</f>
        <v>13561</v>
      </c>
      <c r="J3" s="22">
        <f>'1月'!H10</f>
        <v>90872</v>
      </c>
      <c r="K3" s="24">
        <f>SUM(B3:J3)</f>
        <v>707777</v>
      </c>
    </row>
    <row r="4" spans="1:11" ht="30" customHeight="1">
      <c r="A4" s="10">
        <v>2</v>
      </c>
      <c r="B4" s="22">
        <f>'2月'!H2</f>
        <v>90640</v>
      </c>
      <c r="C4" s="22">
        <f>'2月'!H3</f>
        <v>1637</v>
      </c>
      <c r="D4" s="22">
        <f>'2月'!H4</f>
        <v>35688</v>
      </c>
      <c r="E4" s="22">
        <f>'2月'!H5</f>
        <v>14446</v>
      </c>
      <c r="F4" s="22">
        <f>'2月'!H6</f>
        <v>9311</v>
      </c>
      <c r="G4" s="22">
        <f>'2月'!H7</f>
        <v>21126</v>
      </c>
      <c r="H4" s="22">
        <f>'2月'!H8</f>
        <v>17452</v>
      </c>
      <c r="I4" s="22">
        <f>'2月'!H9</f>
        <v>4532</v>
      </c>
      <c r="J4" s="22">
        <f>'2月'!H10</f>
        <v>31861</v>
      </c>
      <c r="K4" s="24">
        <f aca="true" t="shared" si="0" ref="K4:K14">SUM(B4:J4)</f>
        <v>226693</v>
      </c>
    </row>
    <row r="5" spans="1:11" ht="30" customHeight="1">
      <c r="A5" s="10">
        <v>3</v>
      </c>
      <c r="B5" s="22">
        <f>'3月'!H2</f>
        <v>91723</v>
      </c>
      <c r="C5" s="22">
        <f>'3月'!H3</f>
        <v>1225</v>
      </c>
      <c r="D5" s="22">
        <f>'3月'!H4</f>
        <v>30146</v>
      </c>
      <c r="E5" s="22">
        <f>'3月'!H5</f>
        <v>17268</v>
      </c>
      <c r="F5" s="22">
        <f>'3月'!H6</f>
        <v>7326</v>
      </c>
      <c r="G5" s="22">
        <f>'3月'!H7</f>
        <v>17556</v>
      </c>
      <c r="H5" s="22">
        <f>'3月'!H8</f>
        <v>9717</v>
      </c>
      <c r="I5" s="22">
        <f>'3月'!H9</f>
        <v>3708</v>
      </c>
      <c r="J5" s="22">
        <f>'3月'!H10</f>
        <v>23477</v>
      </c>
      <c r="K5" s="24">
        <f t="shared" si="0"/>
        <v>202146</v>
      </c>
    </row>
    <row r="6" spans="1:11" ht="30" customHeight="1">
      <c r="A6" s="10">
        <v>4</v>
      </c>
      <c r="B6" s="22">
        <f>'4月'!H2</f>
        <v>106029</v>
      </c>
      <c r="C6" s="22">
        <f>'4月'!H3</f>
        <v>1041</v>
      </c>
      <c r="D6" s="22">
        <f>'4月'!H4</f>
        <v>20580</v>
      </c>
      <c r="E6" s="22">
        <f>'4月'!H5</f>
        <v>17160</v>
      </c>
      <c r="F6" s="22">
        <f>'4月'!H6</f>
        <v>19354</v>
      </c>
      <c r="G6" s="22">
        <f>'4月'!H7</f>
        <v>21484</v>
      </c>
      <c r="H6" s="22">
        <f>'4月'!H8</f>
        <v>12420</v>
      </c>
      <c r="I6" s="22">
        <f>'4月'!H9</f>
        <v>3287</v>
      </c>
      <c r="J6" s="22">
        <f>'4月'!H10</f>
        <v>27258</v>
      </c>
      <c r="K6" s="24">
        <f t="shared" si="0"/>
        <v>228613</v>
      </c>
    </row>
    <row r="7" spans="1:11" ht="30" customHeight="1">
      <c r="A7" s="10">
        <v>5</v>
      </c>
      <c r="B7" s="22">
        <f>'5月'!H2</f>
        <v>138012</v>
      </c>
      <c r="C7" s="22">
        <f>'5月'!H3</f>
        <v>1807</v>
      </c>
      <c r="D7" s="22">
        <f>'5月'!H4</f>
        <v>40776</v>
      </c>
      <c r="E7" s="22">
        <f>'5月'!H5</f>
        <v>27066</v>
      </c>
      <c r="F7" s="22">
        <f>'5月'!H6</f>
        <v>14479</v>
      </c>
      <c r="G7" s="22">
        <f>'5月'!H7</f>
        <v>31294</v>
      </c>
      <c r="H7" s="22">
        <f>'5月'!H8</f>
        <v>18403</v>
      </c>
      <c r="I7" s="22">
        <f>'5月'!H9</f>
        <v>6158</v>
      </c>
      <c r="J7" s="22">
        <f>'5月'!H10</f>
        <v>39954</v>
      </c>
      <c r="K7" s="24">
        <f t="shared" si="0"/>
        <v>317949</v>
      </c>
    </row>
    <row r="8" spans="1:11" ht="30" customHeight="1">
      <c r="A8" s="10">
        <v>6</v>
      </c>
      <c r="B8" s="22">
        <f>'6月'!H2</f>
        <v>73633</v>
      </c>
      <c r="C8" s="22">
        <f>'6月'!H3</f>
        <v>393</v>
      </c>
      <c r="D8" s="22">
        <f>'6月'!H4</f>
        <v>33447</v>
      </c>
      <c r="E8" s="22">
        <f>'6月'!H5</f>
        <v>17132</v>
      </c>
      <c r="F8" s="22">
        <f>'6月'!H6</f>
        <v>8567</v>
      </c>
      <c r="G8" s="22">
        <f>'6月'!H7</f>
        <v>20209</v>
      </c>
      <c r="H8" s="22">
        <f>'6月'!H8</f>
        <v>9844</v>
      </c>
      <c r="I8" s="22">
        <f>'6月'!H9</f>
        <v>5952</v>
      </c>
      <c r="J8" s="22">
        <f>'6月'!H10</f>
        <v>21876</v>
      </c>
      <c r="K8" s="24">
        <f t="shared" si="0"/>
        <v>191053</v>
      </c>
    </row>
    <row r="9" spans="1:11" ht="30" customHeight="1">
      <c r="A9" s="10">
        <v>7</v>
      </c>
      <c r="B9" s="22">
        <f>'7月'!H2</f>
        <v>322404</v>
      </c>
      <c r="C9" s="22">
        <f>'7月'!H3</f>
        <v>2303</v>
      </c>
      <c r="D9" s="22">
        <f>'7月'!H4</f>
        <v>80751</v>
      </c>
      <c r="E9" s="22">
        <f>'7月'!H5</f>
        <v>27813</v>
      </c>
      <c r="F9" s="22">
        <f>'7月'!H6</f>
        <v>18357</v>
      </c>
      <c r="G9" s="22">
        <f>'7月'!H7</f>
        <v>34015</v>
      </c>
      <c r="H9" s="22">
        <f>'7月'!H8</f>
        <v>20828</v>
      </c>
      <c r="I9" s="22">
        <f>'7月'!H9</f>
        <v>8046</v>
      </c>
      <c r="J9" s="22">
        <f>'7月'!H10</f>
        <v>56525</v>
      </c>
      <c r="K9" s="24">
        <f t="shared" si="0"/>
        <v>571042</v>
      </c>
    </row>
    <row r="10" spans="1:11" ht="30" customHeight="1">
      <c r="A10" s="10">
        <v>8</v>
      </c>
      <c r="B10" s="22">
        <f>'8月'!H2</f>
        <v>358452</v>
      </c>
      <c r="C10" s="22">
        <f>'8月'!H3</f>
        <v>0</v>
      </c>
      <c r="D10" s="22">
        <f>'8月'!H4</f>
        <v>19196</v>
      </c>
      <c r="E10" s="22">
        <f>'8月'!H5</f>
        <v>9574</v>
      </c>
      <c r="F10" s="22">
        <f>'8月'!H6</f>
        <v>5669</v>
      </c>
      <c r="G10" s="22">
        <f>'8月'!H7</f>
        <v>25695</v>
      </c>
      <c r="H10" s="22">
        <f>'8月'!H8</f>
        <v>6453</v>
      </c>
      <c r="I10" s="22">
        <f>'8月'!H9</f>
        <v>4190</v>
      </c>
      <c r="J10" s="22">
        <f>'8月'!H10</f>
        <v>18623</v>
      </c>
      <c r="K10" s="24">
        <f t="shared" si="0"/>
        <v>447852</v>
      </c>
    </row>
    <row r="11" spans="1:11" ht="30" customHeight="1">
      <c r="A11" s="10">
        <v>9</v>
      </c>
      <c r="B11" s="22">
        <f>'9月'!H2</f>
        <v>45916</v>
      </c>
      <c r="C11" s="22">
        <v>0</v>
      </c>
      <c r="D11" s="22">
        <f>'9月'!H4</f>
        <v>16206</v>
      </c>
      <c r="E11" s="22">
        <f>'9月'!H5</f>
        <v>6895</v>
      </c>
      <c r="F11" s="22">
        <f>'9月'!H6</f>
        <v>3903</v>
      </c>
      <c r="G11" s="22">
        <f>'9月'!H7</f>
        <v>12425</v>
      </c>
      <c r="H11" s="22">
        <f>'9月'!H8</f>
        <v>4439</v>
      </c>
      <c r="I11" s="22">
        <f>'9月'!H9</f>
        <v>2054</v>
      </c>
      <c r="J11" s="22">
        <f>'9月'!H10</f>
        <v>9227</v>
      </c>
      <c r="K11" s="24">
        <f t="shared" si="0"/>
        <v>101065</v>
      </c>
    </row>
    <row r="12" spans="1:11" ht="30" customHeight="1">
      <c r="A12" s="10">
        <v>10</v>
      </c>
      <c r="B12" s="22">
        <f>'10月'!H2</f>
        <v>43163</v>
      </c>
      <c r="C12" s="22">
        <v>0</v>
      </c>
      <c r="D12" s="22">
        <f>'10月'!H4</f>
        <v>25508</v>
      </c>
      <c r="E12" s="22">
        <f>'10月'!H5</f>
        <v>10137</v>
      </c>
      <c r="F12" s="22">
        <f>'10月'!H6</f>
        <v>2935</v>
      </c>
      <c r="G12" s="22">
        <f>'10月'!H7</f>
        <v>11998</v>
      </c>
      <c r="H12" s="22">
        <f>'10月'!H8</f>
        <v>5552</v>
      </c>
      <c r="I12" s="22">
        <f>'10月'!H9</f>
        <v>2753</v>
      </c>
      <c r="J12" s="22">
        <f>'10月'!H10</f>
        <v>10954</v>
      </c>
      <c r="K12" s="24">
        <f t="shared" si="0"/>
        <v>113000</v>
      </c>
    </row>
    <row r="13" spans="1:11" ht="30" customHeight="1">
      <c r="A13" s="10">
        <v>11</v>
      </c>
      <c r="B13" s="22">
        <f>'11月 '!H2</f>
        <v>69724</v>
      </c>
      <c r="C13" s="22">
        <v>0</v>
      </c>
      <c r="D13" s="22">
        <f>'11月 '!H4</f>
        <v>23910</v>
      </c>
      <c r="E13" s="22">
        <f>'11月 '!H5</f>
        <v>12798</v>
      </c>
      <c r="F13" s="22">
        <f>'11月 '!H6</f>
        <v>4792</v>
      </c>
      <c r="G13" s="22">
        <f>'11月 '!H7</f>
        <v>67751</v>
      </c>
      <c r="H13" s="22">
        <f>'11月 '!H8</f>
        <v>5719</v>
      </c>
      <c r="I13" s="22">
        <f>'11月 '!H9</f>
        <v>2264</v>
      </c>
      <c r="J13" s="22">
        <f>'11月 '!H10</f>
        <v>16150</v>
      </c>
      <c r="K13" s="24">
        <f t="shared" si="0"/>
        <v>203108</v>
      </c>
    </row>
    <row r="14" spans="1:11" ht="30" customHeight="1">
      <c r="A14" s="10">
        <v>12</v>
      </c>
      <c r="B14" s="22">
        <f>'12月 '!H2</f>
        <v>54556</v>
      </c>
      <c r="C14" s="22">
        <v>0</v>
      </c>
      <c r="D14" s="22">
        <f>'12月 '!H4</f>
        <v>23680</v>
      </c>
      <c r="E14" s="22">
        <f>'12月 '!H5</f>
        <v>12856</v>
      </c>
      <c r="F14" s="22">
        <f>'12月 '!H6</f>
        <v>5483</v>
      </c>
      <c r="G14" s="22">
        <f>'12月 '!H7</f>
        <v>16010</v>
      </c>
      <c r="H14" s="22">
        <f>'12月 '!H8</f>
        <v>5348</v>
      </c>
      <c r="I14" s="22">
        <f>'12月 '!H9</f>
        <v>2579</v>
      </c>
      <c r="J14" s="22">
        <f>'12月 '!H10</f>
        <v>15818</v>
      </c>
      <c r="K14" s="24">
        <f t="shared" si="0"/>
        <v>136330</v>
      </c>
    </row>
    <row r="15" spans="1:11" ht="30" customHeight="1">
      <c r="A15" s="3" t="s">
        <v>2</v>
      </c>
      <c r="B15" s="2">
        <f aca="true" t="shared" si="1" ref="B15:K15">SUM(B3:B14)</f>
        <v>1634034</v>
      </c>
      <c r="C15" s="2">
        <f>SUM(C3:C14)</f>
        <v>18538</v>
      </c>
      <c r="D15" s="2">
        <f t="shared" si="1"/>
        <v>560932</v>
      </c>
      <c r="E15" s="2">
        <f t="shared" si="1"/>
        <v>196426</v>
      </c>
      <c r="F15" s="2">
        <f t="shared" si="1"/>
        <v>119530</v>
      </c>
      <c r="G15" s="2">
        <f t="shared" si="1"/>
        <v>328956</v>
      </c>
      <c r="H15" s="2">
        <f t="shared" si="1"/>
        <v>166533</v>
      </c>
      <c r="I15" s="2">
        <f t="shared" si="1"/>
        <v>59084</v>
      </c>
      <c r="J15" s="2">
        <f t="shared" si="1"/>
        <v>362595</v>
      </c>
      <c r="K15" s="22">
        <f t="shared" si="1"/>
        <v>3446628</v>
      </c>
    </row>
    <row r="16" spans="1:11" ht="30" customHeight="1">
      <c r="A16" s="11" t="s">
        <v>48</v>
      </c>
      <c r="B16" s="26"/>
      <c r="C16" s="26"/>
      <c r="D16" s="26"/>
      <c r="E16" s="26"/>
      <c r="F16" s="26"/>
      <c r="G16" s="26"/>
      <c r="H16" s="26"/>
      <c r="I16" s="26"/>
      <c r="J16" s="26"/>
      <c r="K16" s="4"/>
    </row>
    <row r="17" spans="1:11" ht="30" customHeight="1">
      <c r="A17" s="11" t="s">
        <v>50</v>
      </c>
      <c r="B17" s="6"/>
      <c r="C17" s="6"/>
      <c r="D17" s="6"/>
      <c r="E17" s="6"/>
      <c r="F17" s="6"/>
      <c r="G17" s="6"/>
      <c r="H17" s="6"/>
      <c r="I17" s="6"/>
      <c r="J17" s="4"/>
      <c r="K17" s="7"/>
    </row>
    <row r="18" spans="2:11" ht="30" customHeight="1">
      <c r="B18" s="6"/>
      <c r="C18" s="6"/>
      <c r="D18" s="6"/>
      <c r="E18" s="6"/>
      <c r="F18" s="6"/>
      <c r="G18" s="6" t="s">
        <v>0</v>
      </c>
      <c r="H18" s="6"/>
      <c r="I18" s="6"/>
      <c r="J18" s="4"/>
      <c r="K18" s="7"/>
    </row>
    <row r="19" spans="1:11" ht="30" customHeight="1">
      <c r="A19" s="14" t="s">
        <v>13</v>
      </c>
      <c r="B19" s="14" t="s">
        <v>14</v>
      </c>
      <c r="C19" s="45"/>
      <c r="D19" s="5"/>
      <c r="E19" s="5"/>
      <c r="F19" s="5"/>
      <c r="G19" s="6"/>
      <c r="H19" s="6"/>
      <c r="I19" s="6"/>
      <c r="J19" s="4"/>
      <c r="K19" s="7"/>
    </row>
    <row r="20" spans="1:11" ht="30" customHeight="1">
      <c r="A20" s="49">
        <f>'1月'!F11+'2月'!F11+'3月'!F11+'4月'!F11+'5月'!F11+'6月'!F11+'7月'!F11+'8月'!F11+'9月'!F11+'10月'!F11+'11月 '!F11+'12月 '!F11</f>
        <v>1909332</v>
      </c>
      <c r="B20" s="50">
        <f>'1月'!G11+'2月'!G11+'3月'!G11+'4月'!G11+'5月'!G11+'6月'!G11+'7月'!G11+'8月'!G11+'9月'!G11+'10月'!G11+'11月 '!G11+'12月 '!G11</f>
        <v>1537296</v>
      </c>
      <c r="C20" s="6"/>
      <c r="D20" s="6"/>
      <c r="E20" s="6"/>
      <c r="F20" s="6"/>
      <c r="G20" s="6"/>
      <c r="H20" s="6"/>
      <c r="I20" s="6"/>
      <c r="J20" s="4"/>
      <c r="K20" s="7"/>
    </row>
  </sheetData>
  <sheetProtection/>
  <mergeCells count="1">
    <mergeCell ref="A1:K1"/>
  </mergeCells>
  <printOptions/>
  <pageMargins left="0.35433070866141736" right="0.35433070866141736" top="0.5905511811023623" bottom="0.3937007874015748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13.625" style="0" customWidth="1"/>
  </cols>
  <sheetData>
    <row r="1" spans="2:9" ht="33">
      <c r="B1" s="14" t="s">
        <v>9</v>
      </c>
      <c r="C1" s="14" t="s">
        <v>10</v>
      </c>
      <c r="D1" s="14" t="s">
        <v>11</v>
      </c>
      <c r="E1" s="14" t="s">
        <v>12</v>
      </c>
      <c r="F1" s="14" t="s">
        <v>13</v>
      </c>
      <c r="G1" s="14" t="s">
        <v>14</v>
      </c>
      <c r="H1" s="15" t="s">
        <v>15</v>
      </c>
      <c r="I1" s="18" t="s">
        <v>38</v>
      </c>
    </row>
    <row r="2" spans="1:9" ht="33">
      <c r="A2" s="16" t="s">
        <v>39</v>
      </c>
      <c r="B2" s="14">
        <v>97</v>
      </c>
      <c r="C2" s="14">
        <v>9</v>
      </c>
      <c r="D2" s="25">
        <v>0</v>
      </c>
      <c r="E2" s="25">
        <v>45916</v>
      </c>
      <c r="F2" s="25">
        <v>13025</v>
      </c>
      <c r="G2" s="25">
        <v>32891</v>
      </c>
      <c r="H2" s="20">
        <f aca="true" t="shared" si="0" ref="H2:H10">D2+E2</f>
        <v>45916</v>
      </c>
      <c r="I2" s="21"/>
    </row>
    <row r="3" spans="1:9" ht="33">
      <c r="A3" s="14" t="s">
        <v>4</v>
      </c>
      <c r="B3" s="14">
        <v>97</v>
      </c>
      <c r="C3" s="14">
        <v>9</v>
      </c>
      <c r="D3" s="25">
        <v>0</v>
      </c>
      <c r="E3" s="25">
        <v>0</v>
      </c>
      <c r="F3" s="25">
        <v>0</v>
      </c>
      <c r="G3" s="25">
        <v>0</v>
      </c>
      <c r="H3" s="20">
        <f t="shared" si="0"/>
        <v>0</v>
      </c>
      <c r="I3" s="21"/>
    </row>
    <row r="4" spans="1:9" ht="16.5">
      <c r="A4" s="14" t="s">
        <v>5</v>
      </c>
      <c r="B4" s="14">
        <v>97</v>
      </c>
      <c r="C4" s="14">
        <v>9</v>
      </c>
      <c r="D4" s="25">
        <v>0</v>
      </c>
      <c r="E4" s="25">
        <v>16206</v>
      </c>
      <c r="F4" s="25">
        <v>7854</v>
      </c>
      <c r="G4" s="25">
        <v>8352</v>
      </c>
      <c r="H4" s="20">
        <f t="shared" si="0"/>
        <v>16206</v>
      </c>
      <c r="I4" s="21"/>
    </row>
    <row r="5" spans="1:9" ht="33">
      <c r="A5" s="30" t="s">
        <v>40</v>
      </c>
      <c r="B5" s="14">
        <v>97</v>
      </c>
      <c r="C5" s="14">
        <v>9</v>
      </c>
      <c r="D5" s="25">
        <v>5590</v>
      </c>
      <c r="E5" s="25">
        <v>1305</v>
      </c>
      <c r="F5" s="25">
        <v>3525</v>
      </c>
      <c r="G5" s="25">
        <v>3370</v>
      </c>
      <c r="H5" s="20">
        <f t="shared" si="0"/>
        <v>6895</v>
      </c>
      <c r="I5" s="21"/>
    </row>
    <row r="6" spans="1:9" ht="16.5">
      <c r="A6" s="30" t="s">
        <v>41</v>
      </c>
      <c r="B6" s="14">
        <v>97</v>
      </c>
      <c r="C6" s="14">
        <v>9</v>
      </c>
      <c r="D6" s="25">
        <v>2657</v>
      </c>
      <c r="E6" s="25">
        <v>1246</v>
      </c>
      <c r="F6" s="25">
        <v>2217</v>
      </c>
      <c r="G6" s="25">
        <v>1686</v>
      </c>
      <c r="H6" s="20">
        <f t="shared" si="0"/>
        <v>3903</v>
      </c>
      <c r="I6" s="21"/>
    </row>
    <row r="7" spans="1:9" ht="16.5">
      <c r="A7" s="16" t="s">
        <v>42</v>
      </c>
      <c r="B7" s="14">
        <v>97</v>
      </c>
      <c r="C7" s="14">
        <v>9</v>
      </c>
      <c r="D7" s="25">
        <v>7805</v>
      </c>
      <c r="E7" s="25">
        <v>4620</v>
      </c>
      <c r="F7" s="25">
        <v>4544</v>
      </c>
      <c r="G7" s="25">
        <v>7881</v>
      </c>
      <c r="H7" s="20">
        <f t="shared" si="0"/>
        <v>12425</v>
      </c>
      <c r="I7" s="21"/>
    </row>
    <row r="8" spans="1:9" ht="16.5">
      <c r="A8" s="14" t="s">
        <v>6</v>
      </c>
      <c r="B8" s="14">
        <v>97</v>
      </c>
      <c r="C8" s="14">
        <v>9</v>
      </c>
      <c r="D8" s="25">
        <v>4228</v>
      </c>
      <c r="E8" s="25">
        <v>211</v>
      </c>
      <c r="F8" s="25">
        <v>1600</v>
      </c>
      <c r="G8" s="25">
        <v>2839</v>
      </c>
      <c r="H8" s="20">
        <f t="shared" si="0"/>
        <v>4439</v>
      </c>
      <c r="I8" s="40"/>
    </row>
    <row r="9" spans="1:9" ht="33">
      <c r="A9" s="14" t="s">
        <v>7</v>
      </c>
      <c r="B9" s="14">
        <v>97</v>
      </c>
      <c r="C9" s="14">
        <v>9</v>
      </c>
      <c r="D9" s="25">
        <v>0</v>
      </c>
      <c r="E9" s="25">
        <v>2054</v>
      </c>
      <c r="F9" s="25">
        <v>1024</v>
      </c>
      <c r="G9" s="25">
        <v>1030</v>
      </c>
      <c r="H9" s="20">
        <f t="shared" si="0"/>
        <v>2054</v>
      </c>
      <c r="I9" s="21"/>
    </row>
    <row r="10" spans="1:9" ht="16.5">
      <c r="A10" s="14" t="s">
        <v>8</v>
      </c>
      <c r="B10" s="51">
        <v>97</v>
      </c>
      <c r="C10" s="51">
        <v>9</v>
      </c>
      <c r="D10" s="52">
        <v>7763</v>
      </c>
      <c r="E10" s="52">
        <v>1464</v>
      </c>
      <c r="F10" s="52">
        <v>5242</v>
      </c>
      <c r="G10" s="52">
        <v>3985</v>
      </c>
      <c r="H10" s="53">
        <f t="shared" si="0"/>
        <v>9227</v>
      </c>
      <c r="I10" s="67"/>
    </row>
    <row r="11" spans="1:9" ht="16.5">
      <c r="A11" s="30" t="s">
        <v>54</v>
      </c>
      <c r="B11" s="66"/>
      <c r="C11" s="66"/>
      <c r="D11" s="66"/>
      <c r="E11" s="66"/>
      <c r="F11" s="66">
        <f>SUM(F2:F10)</f>
        <v>39031</v>
      </c>
      <c r="G11" s="66">
        <f>SUM(G2:G10)</f>
        <v>62034</v>
      </c>
      <c r="H11" s="66">
        <f>SUM(H2:H10)</f>
        <v>101065</v>
      </c>
      <c r="I11" s="6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13.625" style="0" customWidth="1"/>
  </cols>
  <sheetData>
    <row r="1" spans="2:9" ht="33">
      <c r="B1" s="14" t="s">
        <v>9</v>
      </c>
      <c r="C1" s="14" t="s">
        <v>10</v>
      </c>
      <c r="D1" s="14" t="s">
        <v>11</v>
      </c>
      <c r="E1" s="14" t="s">
        <v>12</v>
      </c>
      <c r="F1" s="14" t="s">
        <v>13</v>
      </c>
      <c r="G1" s="14" t="s">
        <v>14</v>
      </c>
      <c r="H1" s="15" t="s">
        <v>15</v>
      </c>
      <c r="I1" s="18" t="s">
        <v>43</v>
      </c>
    </row>
    <row r="2" spans="1:9" ht="33">
      <c r="A2" s="16" t="s">
        <v>44</v>
      </c>
      <c r="B2" s="14">
        <v>97</v>
      </c>
      <c r="C2" s="14">
        <v>10</v>
      </c>
      <c r="D2" s="25">
        <v>0</v>
      </c>
      <c r="E2" s="25">
        <v>43163</v>
      </c>
      <c r="F2" s="25">
        <v>22483</v>
      </c>
      <c r="G2" s="25">
        <v>20680</v>
      </c>
      <c r="H2" s="20">
        <f aca="true" t="shared" si="0" ref="H2:H10">D2+E2</f>
        <v>43163</v>
      </c>
      <c r="I2" s="21"/>
    </row>
    <row r="3" spans="1:9" ht="33">
      <c r="A3" s="14" t="s">
        <v>4</v>
      </c>
      <c r="B3" s="14">
        <v>97</v>
      </c>
      <c r="C3" s="14">
        <v>10</v>
      </c>
      <c r="D3" s="25">
        <v>0</v>
      </c>
      <c r="E3" s="25">
        <v>0</v>
      </c>
      <c r="F3" s="25">
        <v>0</v>
      </c>
      <c r="G3" s="25">
        <v>0</v>
      </c>
      <c r="H3" s="20">
        <f t="shared" si="0"/>
        <v>0</v>
      </c>
      <c r="I3" s="21"/>
    </row>
    <row r="4" spans="1:9" ht="16.5">
      <c r="A4" s="14" t="s">
        <v>5</v>
      </c>
      <c r="B4" s="14">
        <v>97</v>
      </c>
      <c r="C4" s="14">
        <v>10</v>
      </c>
      <c r="D4" s="25">
        <v>0</v>
      </c>
      <c r="E4" s="25">
        <v>25508</v>
      </c>
      <c r="F4" s="25">
        <v>11813</v>
      </c>
      <c r="G4" s="25">
        <v>13695</v>
      </c>
      <c r="H4" s="20">
        <f t="shared" si="0"/>
        <v>25508</v>
      </c>
      <c r="I4" s="21"/>
    </row>
    <row r="5" spans="1:9" ht="33">
      <c r="A5" s="30" t="s">
        <v>45</v>
      </c>
      <c r="B5" s="14">
        <v>97</v>
      </c>
      <c r="C5" s="14">
        <v>10</v>
      </c>
      <c r="D5" s="25">
        <v>7272</v>
      </c>
      <c r="E5" s="25">
        <v>2865</v>
      </c>
      <c r="F5" s="25">
        <v>4072</v>
      </c>
      <c r="G5" s="25">
        <v>6065</v>
      </c>
      <c r="H5" s="20">
        <f t="shared" si="0"/>
        <v>10137</v>
      </c>
      <c r="I5" s="21"/>
    </row>
    <row r="6" spans="1:9" ht="16.5">
      <c r="A6" s="30" t="s">
        <v>46</v>
      </c>
      <c r="B6" s="14">
        <v>97</v>
      </c>
      <c r="C6" s="14">
        <v>10</v>
      </c>
      <c r="D6" s="25">
        <v>1557</v>
      </c>
      <c r="E6" s="25">
        <v>1378</v>
      </c>
      <c r="F6" s="25">
        <v>1287</v>
      </c>
      <c r="G6" s="25">
        <v>1648</v>
      </c>
      <c r="H6" s="20">
        <f t="shared" si="0"/>
        <v>2935</v>
      </c>
      <c r="I6" s="21"/>
    </row>
    <row r="7" spans="1:9" ht="16.5">
      <c r="A7" s="16" t="s">
        <v>47</v>
      </c>
      <c r="B7" s="14">
        <v>97</v>
      </c>
      <c r="C7" s="14">
        <v>10</v>
      </c>
      <c r="D7" s="25">
        <v>7223</v>
      </c>
      <c r="E7" s="25">
        <v>4775</v>
      </c>
      <c r="F7" s="25">
        <v>4135</v>
      </c>
      <c r="G7" s="25">
        <v>7863</v>
      </c>
      <c r="H7" s="20">
        <f t="shared" si="0"/>
        <v>11998</v>
      </c>
      <c r="I7" s="21"/>
    </row>
    <row r="8" spans="1:9" ht="16.5">
      <c r="A8" s="14" t="s">
        <v>6</v>
      </c>
      <c r="B8" s="14">
        <v>97</v>
      </c>
      <c r="C8" s="14">
        <v>10</v>
      </c>
      <c r="D8" s="25">
        <v>5288</v>
      </c>
      <c r="E8" s="25">
        <v>264</v>
      </c>
      <c r="F8" s="25">
        <v>1600</v>
      </c>
      <c r="G8" s="25">
        <v>3952</v>
      </c>
      <c r="H8" s="20">
        <f t="shared" si="0"/>
        <v>5552</v>
      </c>
      <c r="I8" s="21"/>
    </row>
    <row r="9" spans="1:9" ht="33">
      <c r="A9" s="14" t="s">
        <v>7</v>
      </c>
      <c r="B9" s="14">
        <v>97</v>
      </c>
      <c r="C9" s="14">
        <v>10</v>
      </c>
      <c r="D9" s="25">
        <v>0</v>
      </c>
      <c r="E9" s="25">
        <v>2753</v>
      </c>
      <c r="F9" s="25">
        <v>799</v>
      </c>
      <c r="G9" s="25">
        <v>1954</v>
      </c>
      <c r="H9" s="20">
        <f t="shared" si="0"/>
        <v>2753</v>
      </c>
      <c r="I9" s="21"/>
    </row>
    <row r="10" spans="1:9" ht="16.5">
      <c r="A10" s="51" t="s">
        <v>8</v>
      </c>
      <c r="B10" s="51">
        <v>97</v>
      </c>
      <c r="C10" s="51">
        <v>10</v>
      </c>
      <c r="D10" s="52">
        <v>7786</v>
      </c>
      <c r="E10" s="52">
        <v>3168</v>
      </c>
      <c r="F10" s="52">
        <v>4931</v>
      </c>
      <c r="G10" s="52">
        <v>6023</v>
      </c>
      <c r="H10" s="53">
        <f t="shared" si="0"/>
        <v>10954</v>
      </c>
      <c r="I10" s="65"/>
    </row>
    <row r="11" spans="1:9" ht="16.5">
      <c r="A11" s="30" t="s">
        <v>54</v>
      </c>
      <c r="B11" s="66"/>
      <c r="C11" s="66"/>
      <c r="D11" s="66"/>
      <c r="E11" s="66"/>
      <c r="F11" s="66">
        <f>SUM(F2:F10)</f>
        <v>51120</v>
      </c>
      <c r="G11" s="66">
        <f>SUM(G2:G10)</f>
        <v>61880</v>
      </c>
      <c r="H11" s="66">
        <f>SUM(H2:H10)</f>
        <v>113000</v>
      </c>
      <c r="I11" s="6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1">
      <selection activeCell="A11" sqref="A11"/>
    </sheetView>
  </sheetViews>
  <sheetFormatPr defaultColWidth="9.00390625" defaultRowHeight="16.5"/>
  <cols>
    <col min="1" max="1" width="13.625" style="0" customWidth="1"/>
  </cols>
  <sheetData>
    <row r="1" spans="2:9" ht="33">
      <c r="B1" s="14" t="s">
        <v>9</v>
      </c>
      <c r="C1" s="14" t="s">
        <v>10</v>
      </c>
      <c r="D1" s="14" t="s">
        <v>11</v>
      </c>
      <c r="E1" s="14" t="s">
        <v>12</v>
      </c>
      <c r="F1" s="14" t="s">
        <v>13</v>
      </c>
      <c r="G1" s="14" t="s">
        <v>14</v>
      </c>
      <c r="H1" s="15" t="s">
        <v>15</v>
      </c>
      <c r="I1" s="18" t="s">
        <v>43</v>
      </c>
    </row>
    <row r="2" spans="1:9" ht="33">
      <c r="A2" s="16" t="s">
        <v>44</v>
      </c>
      <c r="B2" s="14">
        <v>97</v>
      </c>
      <c r="C2" s="14">
        <v>11</v>
      </c>
      <c r="D2" s="25">
        <v>0</v>
      </c>
      <c r="E2" s="25">
        <v>69724</v>
      </c>
      <c r="F2" s="25">
        <v>34394</v>
      </c>
      <c r="G2" s="25">
        <v>35330</v>
      </c>
      <c r="H2" s="20">
        <f aca="true" t="shared" si="0" ref="H2:H10">D2+E2</f>
        <v>69724</v>
      </c>
      <c r="I2" s="21"/>
    </row>
    <row r="3" spans="1:9" ht="33">
      <c r="A3" s="14" t="s">
        <v>4</v>
      </c>
      <c r="B3" s="14">
        <v>97</v>
      </c>
      <c r="C3" s="14">
        <v>11</v>
      </c>
      <c r="D3" s="25">
        <v>0</v>
      </c>
      <c r="E3" s="25">
        <v>0</v>
      </c>
      <c r="F3" s="25">
        <v>0</v>
      </c>
      <c r="G3" s="25">
        <v>0</v>
      </c>
      <c r="H3" s="20">
        <f t="shared" si="0"/>
        <v>0</v>
      </c>
      <c r="I3" s="21"/>
    </row>
    <row r="4" spans="1:9" ht="16.5">
      <c r="A4" s="14" t="s">
        <v>5</v>
      </c>
      <c r="B4" s="14">
        <v>97</v>
      </c>
      <c r="C4" s="14">
        <v>11</v>
      </c>
      <c r="D4" s="25">
        <v>0</v>
      </c>
      <c r="E4" s="25">
        <v>23910</v>
      </c>
      <c r="F4" s="25">
        <v>11757</v>
      </c>
      <c r="G4" s="25">
        <v>12153</v>
      </c>
      <c r="H4" s="20">
        <f t="shared" si="0"/>
        <v>23910</v>
      </c>
      <c r="I4" s="21"/>
    </row>
    <row r="5" spans="1:9" ht="33">
      <c r="A5" s="30" t="s">
        <v>45</v>
      </c>
      <c r="B5" s="14">
        <v>97</v>
      </c>
      <c r="C5" s="14">
        <v>11</v>
      </c>
      <c r="D5" s="25">
        <v>10124</v>
      </c>
      <c r="E5" s="25">
        <v>2674</v>
      </c>
      <c r="F5" s="25">
        <v>7529</v>
      </c>
      <c r="G5" s="25">
        <v>5269</v>
      </c>
      <c r="H5" s="20">
        <f t="shared" si="0"/>
        <v>12798</v>
      </c>
      <c r="I5" s="21"/>
    </row>
    <row r="6" spans="1:9" ht="16.5">
      <c r="A6" s="30" t="s">
        <v>46</v>
      </c>
      <c r="B6" s="14">
        <v>97</v>
      </c>
      <c r="C6" s="14">
        <v>11</v>
      </c>
      <c r="D6" s="25">
        <v>2547</v>
      </c>
      <c r="E6" s="25">
        <v>2245</v>
      </c>
      <c r="F6" s="25">
        <v>2574</v>
      </c>
      <c r="G6" s="25">
        <v>2218</v>
      </c>
      <c r="H6" s="20">
        <f t="shared" si="0"/>
        <v>4792</v>
      </c>
      <c r="I6" s="21"/>
    </row>
    <row r="7" spans="1:9" ht="16.5">
      <c r="A7" s="16" t="s">
        <v>47</v>
      </c>
      <c r="B7" s="14">
        <v>97</v>
      </c>
      <c r="C7" s="14">
        <v>11</v>
      </c>
      <c r="D7" s="25">
        <v>59979</v>
      </c>
      <c r="E7" s="25">
        <v>7772</v>
      </c>
      <c r="F7" s="25">
        <v>55357</v>
      </c>
      <c r="G7" s="25">
        <v>12394</v>
      </c>
      <c r="H7" s="20">
        <f t="shared" si="0"/>
        <v>67751</v>
      </c>
      <c r="I7" s="21"/>
    </row>
    <row r="8" spans="1:9" ht="16.5">
      <c r="A8" s="14" t="s">
        <v>6</v>
      </c>
      <c r="B8" s="14">
        <v>97</v>
      </c>
      <c r="C8" s="14">
        <v>11</v>
      </c>
      <c r="D8" s="25">
        <v>5447</v>
      </c>
      <c r="E8" s="25">
        <v>272</v>
      </c>
      <c r="F8" s="25">
        <v>2706</v>
      </c>
      <c r="G8" s="25">
        <v>3013</v>
      </c>
      <c r="H8" s="20">
        <f t="shared" si="0"/>
        <v>5719</v>
      </c>
      <c r="I8" s="21"/>
    </row>
    <row r="9" spans="1:9" ht="33">
      <c r="A9" s="14" t="s">
        <v>7</v>
      </c>
      <c r="B9" s="14">
        <v>97</v>
      </c>
      <c r="C9" s="14">
        <v>11</v>
      </c>
      <c r="D9" s="25">
        <v>0</v>
      </c>
      <c r="E9" s="25">
        <v>2264</v>
      </c>
      <c r="F9" s="25">
        <v>897</v>
      </c>
      <c r="G9" s="25">
        <v>1367</v>
      </c>
      <c r="H9" s="20">
        <f t="shared" si="0"/>
        <v>2264</v>
      </c>
      <c r="I9" s="21"/>
    </row>
    <row r="10" spans="1:9" ht="16.5">
      <c r="A10" s="14" t="s">
        <v>8</v>
      </c>
      <c r="B10" s="51">
        <v>97</v>
      </c>
      <c r="C10" s="51">
        <v>11</v>
      </c>
      <c r="D10" s="52">
        <v>12033</v>
      </c>
      <c r="E10" s="52">
        <v>4117</v>
      </c>
      <c r="F10" s="52">
        <v>8327</v>
      </c>
      <c r="G10" s="52">
        <v>7823</v>
      </c>
      <c r="H10" s="53">
        <f t="shared" si="0"/>
        <v>16150</v>
      </c>
      <c r="I10" s="65"/>
    </row>
    <row r="11" spans="1:9" ht="16.5">
      <c r="A11" s="30" t="s">
        <v>54</v>
      </c>
      <c r="B11" s="66"/>
      <c r="C11" s="66"/>
      <c r="D11" s="66"/>
      <c r="E11" s="66"/>
      <c r="F11" s="66">
        <f>SUM(F2:F10)</f>
        <v>123541</v>
      </c>
      <c r="G11" s="66">
        <f>SUM(G2:G10)</f>
        <v>79567</v>
      </c>
      <c r="H11" s="66">
        <f>SUM(H2:H10)</f>
        <v>203108</v>
      </c>
      <c r="I11" s="6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13.625" style="0" customWidth="1"/>
  </cols>
  <sheetData>
    <row r="1" spans="2:9" ht="33">
      <c r="B1" s="14" t="s">
        <v>9</v>
      </c>
      <c r="C1" s="14" t="s">
        <v>10</v>
      </c>
      <c r="D1" s="14" t="s">
        <v>11</v>
      </c>
      <c r="E1" s="14" t="s">
        <v>12</v>
      </c>
      <c r="F1" s="14" t="s">
        <v>13</v>
      </c>
      <c r="G1" s="14" t="s">
        <v>14</v>
      </c>
      <c r="H1" s="15" t="s">
        <v>15</v>
      </c>
      <c r="I1" s="18" t="s">
        <v>43</v>
      </c>
    </row>
    <row r="2" spans="1:9" ht="33">
      <c r="A2" s="16" t="s">
        <v>44</v>
      </c>
      <c r="B2" s="14">
        <v>97</v>
      </c>
      <c r="C2" s="14">
        <v>12</v>
      </c>
      <c r="D2" s="25">
        <v>0</v>
      </c>
      <c r="E2" s="25">
        <v>54556</v>
      </c>
      <c r="F2" s="25">
        <v>32105</v>
      </c>
      <c r="G2" s="25">
        <v>22451</v>
      </c>
      <c r="H2" s="20">
        <f aca="true" t="shared" si="0" ref="H2:H10">D2+E2</f>
        <v>54556</v>
      </c>
      <c r="I2" s="21"/>
    </row>
    <row r="3" spans="1:9" ht="33">
      <c r="A3" s="14" t="s">
        <v>4</v>
      </c>
      <c r="B3" s="14">
        <v>97</v>
      </c>
      <c r="C3" s="14">
        <v>12</v>
      </c>
      <c r="D3" s="25">
        <v>0</v>
      </c>
      <c r="E3" s="25">
        <v>0</v>
      </c>
      <c r="F3" s="25">
        <v>0</v>
      </c>
      <c r="G3" s="25">
        <v>0</v>
      </c>
      <c r="H3" s="20">
        <f t="shared" si="0"/>
        <v>0</v>
      </c>
      <c r="I3" s="21"/>
    </row>
    <row r="4" spans="1:9" ht="16.5">
      <c r="A4" s="14" t="s">
        <v>5</v>
      </c>
      <c r="B4" s="14">
        <v>97</v>
      </c>
      <c r="C4" s="14">
        <v>12</v>
      </c>
      <c r="D4" s="25">
        <v>0</v>
      </c>
      <c r="E4" s="25">
        <v>23680</v>
      </c>
      <c r="F4" s="25">
        <v>12622</v>
      </c>
      <c r="G4" s="25">
        <v>11058</v>
      </c>
      <c r="H4" s="20">
        <f t="shared" si="0"/>
        <v>23680</v>
      </c>
      <c r="I4" s="21"/>
    </row>
    <row r="5" spans="1:9" ht="33">
      <c r="A5" s="30" t="s">
        <v>45</v>
      </c>
      <c r="B5" s="14">
        <v>97</v>
      </c>
      <c r="C5" s="14">
        <v>12</v>
      </c>
      <c r="D5" s="25">
        <v>10862</v>
      </c>
      <c r="E5" s="25">
        <v>1994</v>
      </c>
      <c r="F5" s="25">
        <v>6295</v>
      </c>
      <c r="G5" s="25">
        <v>6561</v>
      </c>
      <c r="H5" s="20">
        <f t="shared" si="0"/>
        <v>12856</v>
      </c>
      <c r="I5" s="21"/>
    </row>
    <row r="6" spans="1:9" ht="16.5">
      <c r="A6" s="30" t="s">
        <v>46</v>
      </c>
      <c r="B6" s="14">
        <v>97</v>
      </c>
      <c r="C6" s="14">
        <v>12</v>
      </c>
      <c r="D6" s="25">
        <v>2705</v>
      </c>
      <c r="E6" s="25">
        <v>2778</v>
      </c>
      <c r="F6" s="25">
        <v>2382</v>
      </c>
      <c r="G6" s="25">
        <v>3101</v>
      </c>
      <c r="H6" s="20">
        <f t="shared" si="0"/>
        <v>5483</v>
      </c>
      <c r="I6" s="21"/>
    </row>
    <row r="7" spans="1:9" ht="16.5">
      <c r="A7" s="16" t="s">
        <v>47</v>
      </c>
      <c r="B7" s="14">
        <v>97</v>
      </c>
      <c r="C7" s="14">
        <v>12</v>
      </c>
      <c r="D7" s="25">
        <v>9241</v>
      </c>
      <c r="E7" s="25">
        <v>6769</v>
      </c>
      <c r="F7" s="25">
        <v>4926</v>
      </c>
      <c r="G7" s="25">
        <v>11084</v>
      </c>
      <c r="H7" s="20">
        <f t="shared" si="0"/>
        <v>16010</v>
      </c>
      <c r="I7" s="21"/>
    </row>
    <row r="8" spans="1:9" ht="16.5">
      <c r="A8" s="14" t="s">
        <v>6</v>
      </c>
      <c r="B8" s="14">
        <v>97</v>
      </c>
      <c r="C8" s="14">
        <v>12</v>
      </c>
      <c r="D8" s="25">
        <v>5093</v>
      </c>
      <c r="E8" s="25">
        <v>255</v>
      </c>
      <c r="F8" s="25">
        <v>3049</v>
      </c>
      <c r="G8" s="25">
        <v>2299</v>
      </c>
      <c r="H8" s="20">
        <f t="shared" si="0"/>
        <v>5348</v>
      </c>
      <c r="I8" s="21"/>
    </row>
    <row r="9" spans="1:9" ht="33">
      <c r="A9" s="14" t="s">
        <v>7</v>
      </c>
      <c r="B9" s="14">
        <v>97</v>
      </c>
      <c r="C9" s="14">
        <v>12</v>
      </c>
      <c r="D9" s="25">
        <v>0</v>
      </c>
      <c r="E9" s="25">
        <v>2579</v>
      </c>
      <c r="F9" s="25">
        <v>920</v>
      </c>
      <c r="G9" s="25">
        <v>1659</v>
      </c>
      <c r="H9" s="20">
        <f t="shared" si="0"/>
        <v>2579</v>
      </c>
      <c r="I9" s="21"/>
    </row>
    <row r="10" spans="1:9" ht="16.5">
      <c r="A10" s="51" t="s">
        <v>8</v>
      </c>
      <c r="B10" s="51">
        <v>97</v>
      </c>
      <c r="C10" s="51">
        <v>12</v>
      </c>
      <c r="D10" s="52">
        <v>12800</v>
      </c>
      <c r="E10" s="52">
        <v>3018</v>
      </c>
      <c r="F10" s="52">
        <v>8495</v>
      </c>
      <c r="G10" s="52">
        <v>7323</v>
      </c>
      <c r="H10" s="53">
        <f t="shared" si="0"/>
        <v>15818</v>
      </c>
      <c r="I10" s="65"/>
    </row>
    <row r="11" spans="1:9" ht="16.5">
      <c r="A11" s="30" t="s">
        <v>54</v>
      </c>
      <c r="B11" s="66"/>
      <c r="C11" s="66"/>
      <c r="D11" s="66"/>
      <c r="E11" s="66"/>
      <c r="F11" s="66">
        <f>SUM(F2:F10)</f>
        <v>70794</v>
      </c>
      <c r="G11" s="66">
        <f>SUM(G2:G10)</f>
        <v>65536</v>
      </c>
      <c r="H11" s="66">
        <f>SUM(H2:H10)</f>
        <v>136330</v>
      </c>
      <c r="I11" s="6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1">
      <selection activeCell="A11" sqref="A11"/>
    </sheetView>
  </sheetViews>
  <sheetFormatPr defaultColWidth="9.00390625" defaultRowHeight="16.5"/>
  <cols>
    <col min="1" max="1" width="13.625" style="0" customWidth="1"/>
  </cols>
  <sheetData>
    <row r="1" spans="2:9" ht="33">
      <c r="B1" s="14" t="s">
        <v>9</v>
      </c>
      <c r="C1" s="14" t="s">
        <v>10</v>
      </c>
      <c r="D1" s="14" t="s">
        <v>11</v>
      </c>
      <c r="E1" s="14" t="s">
        <v>12</v>
      </c>
      <c r="F1" s="14" t="s">
        <v>13</v>
      </c>
      <c r="G1" s="14" t="s">
        <v>14</v>
      </c>
      <c r="H1" s="15" t="s">
        <v>15</v>
      </c>
      <c r="I1" s="18" t="s">
        <v>18</v>
      </c>
    </row>
    <row r="2" spans="1:9" ht="33">
      <c r="A2" s="16" t="s">
        <v>16</v>
      </c>
      <c r="B2" s="14">
        <v>97</v>
      </c>
      <c r="C2" s="14">
        <v>1</v>
      </c>
      <c r="D2" s="21">
        <v>0</v>
      </c>
      <c r="E2" s="21">
        <v>239782</v>
      </c>
      <c r="F2" s="21">
        <v>168769</v>
      </c>
      <c r="G2" s="21">
        <v>71013</v>
      </c>
      <c r="H2" s="20">
        <f aca="true" t="shared" si="0" ref="H2:H10">D2+E2</f>
        <v>239782</v>
      </c>
      <c r="I2" s="21"/>
    </row>
    <row r="3" spans="1:9" ht="33">
      <c r="A3" s="14" t="s">
        <v>51</v>
      </c>
      <c r="B3" s="14">
        <v>97</v>
      </c>
      <c r="C3" s="17">
        <v>1</v>
      </c>
      <c r="D3" s="48">
        <v>10132</v>
      </c>
      <c r="E3" s="48">
        <v>0</v>
      </c>
      <c r="F3" s="48">
        <v>9473</v>
      </c>
      <c r="G3" s="48">
        <v>659</v>
      </c>
      <c r="H3" s="20">
        <f t="shared" si="0"/>
        <v>10132</v>
      </c>
      <c r="I3" s="21"/>
    </row>
    <row r="4" spans="1:9" ht="16.5">
      <c r="A4" s="14" t="s">
        <v>5</v>
      </c>
      <c r="B4" s="14">
        <v>97</v>
      </c>
      <c r="C4" s="41">
        <v>1</v>
      </c>
      <c r="D4" s="38">
        <v>0</v>
      </c>
      <c r="E4" s="43">
        <v>211044</v>
      </c>
      <c r="F4" s="43">
        <v>76224</v>
      </c>
      <c r="G4" s="43">
        <v>134820</v>
      </c>
      <c r="H4" s="37">
        <f t="shared" si="0"/>
        <v>211044</v>
      </c>
      <c r="I4" s="21"/>
    </row>
    <row r="5" spans="1:9" ht="33">
      <c r="A5" s="30" t="s">
        <v>27</v>
      </c>
      <c r="B5" s="14">
        <v>97</v>
      </c>
      <c r="C5" s="17">
        <v>1</v>
      </c>
      <c r="D5" s="42">
        <v>13201</v>
      </c>
      <c r="E5" s="42">
        <v>10080</v>
      </c>
      <c r="F5" s="42">
        <v>5336</v>
      </c>
      <c r="G5" s="42">
        <v>17945</v>
      </c>
      <c r="H5" s="20">
        <f t="shared" si="0"/>
        <v>23281</v>
      </c>
      <c r="I5" s="21"/>
    </row>
    <row r="6" spans="1:9" ht="16.5">
      <c r="A6" s="30" t="s">
        <v>26</v>
      </c>
      <c r="B6" s="14">
        <v>97</v>
      </c>
      <c r="C6" s="17">
        <v>1</v>
      </c>
      <c r="D6" s="34">
        <v>12269</v>
      </c>
      <c r="E6" s="34">
        <v>7085</v>
      </c>
      <c r="F6" s="34">
        <v>14960</v>
      </c>
      <c r="G6" s="34">
        <v>4394</v>
      </c>
      <c r="H6" s="20">
        <f t="shared" si="0"/>
        <v>19354</v>
      </c>
      <c r="I6" s="21"/>
    </row>
    <row r="7" spans="1:9" ht="16.5">
      <c r="A7" s="16" t="s">
        <v>17</v>
      </c>
      <c r="B7" s="14">
        <v>97</v>
      </c>
      <c r="C7" s="17">
        <v>1</v>
      </c>
      <c r="D7" s="21">
        <v>41246</v>
      </c>
      <c r="E7" s="21">
        <v>8147</v>
      </c>
      <c r="F7" s="21">
        <v>37738</v>
      </c>
      <c r="G7" s="21">
        <v>11655</v>
      </c>
      <c r="H7" s="20">
        <f t="shared" si="0"/>
        <v>49393</v>
      </c>
      <c r="I7" s="21"/>
    </row>
    <row r="8" spans="1:9" ht="16.5">
      <c r="A8" s="14" t="s">
        <v>6</v>
      </c>
      <c r="B8" s="14">
        <v>97</v>
      </c>
      <c r="C8" s="17">
        <v>1</v>
      </c>
      <c r="D8" s="21">
        <v>47960</v>
      </c>
      <c r="E8" s="21">
        <v>2398</v>
      </c>
      <c r="F8" s="21">
        <v>42639</v>
      </c>
      <c r="G8" s="21">
        <v>7719</v>
      </c>
      <c r="H8" s="20">
        <f t="shared" si="0"/>
        <v>50358</v>
      </c>
      <c r="I8" s="21"/>
    </row>
    <row r="9" spans="1:9" ht="33">
      <c r="A9" s="14" t="s">
        <v>7</v>
      </c>
      <c r="B9" s="14">
        <v>97</v>
      </c>
      <c r="C9" s="17">
        <v>1</v>
      </c>
      <c r="D9" s="19">
        <v>0</v>
      </c>
      <c r="E9" s="19">
        <v>13561</v>
      </c>
      <c r="F9" s="19">
        <v>10794</v>
      </c>
      <c r="G9" s="19">
        <v>2767</v>
      </c>
      <c r="H9" s="20">
        <f t="shared" si="0"/>
        <v>13561</v>
      </c>
      <c r="I9" s="21"/>
    </row>
    <row r="10" spans="1:9" ht="16.5">
      <c r="A10" s="14" t="s">
        <v>8</v>
      </c>
      <c r="B10" s="14">
        <v>97</v>
      </c>
      <c r="C10" s="17">
        <v>1</v>
      </c>
      <c r="D10" s="21">
        <v>84410</v>
      </c>
      <c r="E10" s="21">
        <v>6462</v>
      </c>
      <c r="F10" s="21">
        <v>82837</v>
      </c>
      <c r="G10" s="21">
        <v>8035</v>
      </c>
      <c r="H10" s="20">
        <f t="shared" si="0"/>
        <v>90872</v>
      </c>
      <c r="I10" s="21"/>
    </row>
    <row r="11" spans="1:9" ht="16.5">
      <c r="A11" s="18" t="s">
        <v>52</v>
      </c>
      <c r="B11" s="27"/>
      <c r="C11" s="27"/>
      <c r="D11" s="27"/>
      <c r="E11" s="27"/>
      <c r="F11" s="27">
        <f>SUM(F2:F10)</f>
        <v>448770</v>
      </c>
      <c r="G11" s="27">
        <f>SUM(G2:G10)</f>
        <v>259007</v>
      </c>
      <c r="H11" s="27">
        <f>SUM(H2:H10)</f>
        <v>707777</v>
      </c>
      <c r="I11" s="2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I8" sqref="I8"/>
    </sheetView>
  </sheetViews>
  <sheetFormatPr defaultColWidth="9.00390625" defaultRowHeight="16.5"/>
  <cols>
    <col min="1" max="1" width="13.625" style="0" customWidth="1"/>
  </cols>
  <sheetData>
    <row r="1" spans="2:9" ht="33">
      <c r="B1" s="14" t="s">
        <v>9</v>
      </c>
      <c r="C1" s="14" t="s">
        <v>10</v>
      </c>
      <c r="D1" s="14" t="s">
        <v>11</v>
      </c>
      <c r="E1" s="14" t="s">
        <v>12</v>
      </c>
      <c r="F1" s="14" t="s">
        <v>13</v>
      </c>
      <c r="G1" s="14" t="s">
        <v>14</v>
      </c>
      <c r="H1" s="15" t="s">
        <v>15</v>
      </c>
      <c r="I1" s="18" t="s">
        <v>18</v>
      </c>
    </row>
    <row r="2" spans="1:9" ht="33">
      <c r="A2" s="16" t="s">
        <v>16</v>
      </c>
      <c r="B2" s="14">
        <v>97</v>
      </c>
      <c r="C2" s="14">
        <v>2</v>
      </c>
      <c r="D2" s="25">
        <v>0</v>
      </c>
      <c r="E2" s="25">
        <v>90640</v>
      </c>
      <c r="F2" s="25">
        <v>40761</v>
      </c>
      <c r="G2" s="25">
        <v>49879</v>
      </c>
      <c r="H2" s="20">
        <f aca="true" t="shared" si="0" ref="H2:H10">D2+E2</f>
        <v>90640</v>
      </c>
      <c r="I2" s="25"/>
    </row>
    <row r="3" spans="1:9" ht="33">
      <c r="A3" s="14" t="s">
        <v>4</v>
      </c>
      <c r="B3" s="14">
        <v>97</v>
      </c>
      <c r="C3" s="14">
        <v>2</v>
      </c>
      <c r="D3" s="25">
        <v>1637</v>
      </c>
      <c r="E3" s="25">
        <v>0</v>
      </c>
      <c r="F3" s="25">
        <v>641</v>
      </c>
      <c r="G3" s="25">
        <v>996</v>
      </c>
      <c r="H3" s="20">
        <f t="shared" si="0"/>
        <v>1637</v>
      </c>
      <c r="I3" s="25"/>
    </row>
    <row r="4" spans="1:9" ht="16.5">
      <c r="A4" s="14" t="s">
        <v>5</v>
      </c>
      <c r="B4" s="14">
        <v>97</v>
      </c>
      <c r="C4" s="14">
        <v>2</v>
      </c>
      <c r="D4" s="25">
        <v>0</v>
      </c>
      <c r="E4" s="25">
        <v>35688</v>
      </c>
      <c r="F4" s="25">
        <v>12708</v>
      </c>
      <c r="G4" s="25">
        <v>22980</v>
      </c>
      <c r="H4" s="20">
        <f t="shared" si="0"/>
        <v>35688</v>
      </c>
      <c r="I4" s="25"/>
    </row>
    <row r="5" spans="1:9" ht="33">
      <c r="A5" s="30" t="s">
        <v>24</v>
      </c>
      <c r="B5" s="14">
        <v>97</v>
      </c>
      <c r="C5" s="14">
        <v>2</v>
      </c>
      <c r="D5" s="25">
        <v>11295</v>
      </c>
      <c r="E5" s="25">
        <v>3151</v>
      </c>
      <c r="F5" s="25">
        <v>6066</v>
      </c>
      <c r="G5" s="25">
        <v>8380</v>
      </c>
      <c r="H5" s="20">
        <f t="shared" si="0"/>
        <v>14446</v>
      </c>
      <c r="I5" s="25"/>
    </row>
    <row r="6" spans="1:9" ht="16.5">
      <c r="A6" s="30" t="s">
        <v>26</v>
      </c>
      <c r="B6" s="14">
        <v>97</v>
      </c>
      <c r="C6" s="14">
        <v>2</v>
      </c>
      <c r="D6" s="25">
        <v>5095</v>
      </c>
      <c r="E6" s="25">
        <v>4216</v>
      </c>
      <c r="F6" s="25">
        <v>4756</v>
      </c>
      <c r="G6" s="25">
        <v>4555</v>
      </c>
      <c r="H6" s="20">
        <f t="shared" si="0"/>
        <v>9311</v>
      </c>
      <c r="I6" s="25"/>
    </row>
    <row r="7" spans="1:9" ht="16.5">
      <c r="A7" s="16" t="s">
        <v>17</v>
      </c>
      <c r="B7" s="14">
        <v>97</v>
      </c>
      <c r="C7" s="14">
        <v>2</v>
      </c>
      <c r="D7" s="25">
        <v>6752</v>
      </c>
      <c r="E7" s="25">
        <v>14374</v>
      </c>
      <c r="F7" s="25">
        <v>6664</v>
      </c>
      <c r="G7" s="25">
        <v>14462</v>
      </c>
      <c r="H7" s="20">
        <f t="shared" si="0"/>
        <v>21126</v>
      </c>
      <c r="I7" s="25"/>
    </row>
    <row r="8" spans="1:9" ht="16.5">
      <c r="A8" s="14" t="s">
        <v>6</v>
      </c>
      <c r="B8" s="14">
        <v>97</v>
      </c>
      <c r="C8" s="14">
        <v>2</v>
      </c>
      <c r="D8" s="25">
        <v>16621</v>
      </c>
      <c r="E8" s="25">
        <v>831</v>
      </c>
      <c r="F8" s="25">
        <v>3970</v>
      </c>
      <c r="G8" s="25">
        <v>13482</v>
      </c>
      <c r="H8" s="20">
        <f t="shared" si="0"/>
        <v>17452</v>
      </c>
      <c r="I8" s="47"/>
    </row>
    <row r="9" spans="1:9" ht="33">
      <c r="A9" s="14" t="s">
        <v>7</v>
      </c>
      <c r="B9" s="14">
        <v>97</v>
      </c>
      <c r="C9" s="14">
        <v>2</v>
      </c>
      <c r="D9" s="25">
        <v>0</v>
      </c>
      <c r="E9" s="25">
        <v>4532</v>
      </c>
      <c r="F9" s="25">
        <v>1550</v>
      </c>
      <c r="G9" s="25">
        <v>2982</v>
      </c>
      <c r="H9" s="20">
        <f t="shared" si="0"/>
        <v>4532</v>
      </c>
      <c r="I9" s="25"/>
    </row>
    <row r="10" spans="1:9" ht="16.5">
      <c r="A10" s="51" t="s">
        <v>8</v>
      </c>
      <c r="B10" s="51">
        <v>97</v>
      </c>
      <c r="C10" s="51">
        <v>2</v>
      </c>
      <c r="D10" s="52">
        <v>28524</v>
      </c>
      <c r="E10" s="52">
        <v>3337</v>
      </c>
      <c r="F10" s="52">
        <v>13895</v>
      </c>
      <c r="G10" s="52">
        <v>17966</v>
      </c>
      <c r="H10" s="53">
        <f t="shared" si="0"/>
        <v>31861</v>
      </c>
      <c r="I10" s="52"/>
    </row>
    <row r="11" spans="1:9" ht="16.5">
      <c r="A11" s="56" t="s">
        <v>53</v>
      </c>
      <c r="B11" s="54"/>
      <c r="C11" s="54"/>
      <c r="D11" s="54"/>
      <c r="E11" s="54"/>
      <c r="F11" s="54">
        <f>SUM(F2:F10)</f>
        <v>91011</v>
      </c>
      <c r="G11" s="54">
        <f>SUM(G2:G10)</f>
        <v>135682</v>
      </c>
      <c r="H11" s="54">
        <f>SUM(H2:H10)</f>
        <v>226693</v>
      </c>
      <c r="I11" s="54"/>
    </row>
    <row r="12" ht="16.5">
      <c r="A12" s="4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1">
      <selection activeCell="I8" sqref="I8"/>
    </sheetView>
  </sheetViews>
  <sheetFormatPr defaultColWidth="9.00390625" defaultRowHeight="16.5"/>
  <cols>
    <col min="1" max="1" width="13.625" style="0" customWidth="1"/>
  </cols>
  <sheetData>
    <row r="1" spans="2:9" ht="33">
      <c r="B1" s="14" t="s">
        <v>9</v>
      </c>
      <c r="C1" s="14" t="s">
        <v>10</v>
      </c>
      <c r="D1" s="14" t="s">
        <v>11</v>
      </c>
      <c r="E1" s="14" t="s">
        <v>12</v>
      </c>
      <c r="F1" s="14" t="s">
        <v>13</v>
      </c>
      <c r="G1" s="14" t="s">
        <v>14</v>
      </c>
      <c r="H1" s="15" t="s">
        <v>15</v>
      </c>
      <c r="I1" s="18" t="s">
        <v>18</v>
      </c>
    </row>
    <row r="2" spans="1:9" ht="33">
      <c r="A2" s="16" t="s">
        <v>16</v>
      </c>
      <c r="B2" s="14">
        <v>97</v>
      </c>
      <c r="C2" s="14">
        <v>3</v>
      </c>
      <c r="D2" s="25">
        <v>0</v>
      </c>
      <c r="E2" s="25">
        <v>91723</v>
      </c>
      <c r="F2" s="25">
        <v>43326</v>
      </c>
      <c r="G2" s="25">
        <v>48397</v>
      </c>
      <c r="H2" s="33">
        <f aca="true" t="shared" si="0" ref="H2:H10">D2+E2</f>
        <v>91723</v>
      </c>
      <c r="I2" s="21"/>
    </row>
    <row r="3" spans="1:9" ht="33">
      <c r="A3" s="14" t="s">
        <v>4</v>
      </c>
      <c r="B3" s="14">
        <v>97</v>
      </c>
      <c r="C3" s="14">
        <v>3</v>
      </c>
      <c r="D3" s="25">
        <v>1225</v>
      </c>
      <c r="E3" s="25">
        <v>0</v>
      </c>
      <c r="F3" s="25">
        <v>697</v>
      </c>
      <c r="G3" s="25">
        <v>528</v>
      </c>
      <c r="H3" s="33">
        <f t="shared" si="0"/>
        <v>1225</v>
      </c>
      <c r="I3" s="21"/>
    </row>
    <row r="4" spans="1:9" ht="16.5">
      <c r="A4" s="14" t="s">
        <v>5</v>
      </c>
      <c r="B4" s="14">
        <v>97</v>
      </c>
      <c r="C4" s="14">
        <v>3</v>
      </c>
      <c r="D4" s="25">
        <v>0</v>
      </c>
      <c r="E4" s="25">
        <v>30146</v>
      </c>
      <c r="F4" s="25">
        <v>17226</v>
      </c>
      <c r="G4" s="25">
        <v>12920</v>
      </c>
      <c r="H4" s="33">
        <f t="shared" si="0"/>
        <v>30146</v>
      </c>
      <c r="I4" s="21"/>
    </row>
    <row r="5" spans="1:9" ht="33">
      <c r="A5" s="30" t="s">
        <v>24</v>
      </c>
      <c r="B5" s="14">
        <v>97</v>
      </c>
      <c r="C5" s="14">
        <v>3</v>
      </c>
      <c r="D5" s="25">
        <v>12865</v>
      </c>
      <c r="E5" s="25">
        <v>4403</v>
      </c>
      <c r="F5" s="25">
        <v>8907</v>
      </c>
      <c r="G5" s="25">
        <v>8361</v>
      </c>
      <c r="H5" s="33">
        <f t="shared" si="0"/>
        <v>17268</v>
      </c>
      <c r="I5" s="21"/>
    </row>
    <row r="6" spans="1:9" ht="16.5">
      <c r="A6" s="30" t="s">
        <v>26</v>
      </c>
      <c r="B6" s="14">
        <v>97</v>
      </c>
      <c r="C6" s="14">
        <v>3</v>
      </c>
      <c r="D6" s="25">
        <v>4688</v>
      </c>
      <c r="E6" s="25">
        <v>2638</v>
      </c>
      <c r="F6" s="25">
        <v>3851</v>
      </c>
      <c r="G6" s="25">
        <v>3475</v>
      </c>
      <c r="H6" s="33">
        <f t="shared" si="0"/>
        <v>7326</v>
      </c>
      <c r="I6" s="21"/>
    </row>
    <row r="7" spans="1:9" ht="16.5">
      <c r="A7" s="55" t="s">
        <v>17</v>
      </c>
      <c r="B7" s="57">
        <v>97</v>
      </c>
      <c r="C7" s="57">
        <v>3</v>
      </c>
      <c r="D7" s="58">
        <v>11786</v>
      </c>
      <c r="E7" s="58">
        <v>5770</v>
      </c>
      <c r="F7" s="58">
        <v>4833</v>
      </c>
      <c r="G7" s="58">
        <v>12723</v>
      </c>
      <c r="H7" s="59">
        <f t="shared" si="0"/>
        <v>17556</v>
      </c>
      <c r="I7" s="60"/>
    </row>
    <row r="8" spans="1:9" ht="16.5">
      <c r="A8" s="61" t="s">
        <v>6</v>
      </c>
      <c r="B8" s="61">
        <v>97</v>
      </c>
      <c r="C8" s="61">
        <v>3</v>
      </c>
      <c r="D8" s="62">
        <v>9254</v>
      </c>
      <c r="E8" s="62">
        <v>463</v>
      </c>
      <c r="F8" s="62">
        <v>3934</v>
      </c>
      <c r="G8" s="62">
        <v>5783</v>
      </c>
      <c r="H8" s="63">
        <f t="shared" si="0"/>
        <v>9717</v>
      </c>
      <c r="I8" s="54"/>
    </row>
    <row r="9" spans="1:9" ht="33">
      <c r="A9" s="61" t="s">
        <v>7</v>
      </c>
      <c r="B9" s="61">
        <v>97</v>
      </c>
      <c r="C9" s="61">
        <v>3</v>
      </c>
      <c r="D9" s="62">
        <v>0</v>
      </c>
      <c r="E9" s="62">
        <v>3708</v>
      </c>
      <c r="F9" s="62">
        <v>1154</v>
      </c>
      <c r="G9" s="62">
        <v>2554</v>
      </c>
      <c r="H9" s="63">
        <f t="shared" si="0"/>
        <v>3708</v>
      </c>
      <c r="I9" s="64"/>
    </row>
    <row r="10" spans="1:9" ht="16.5">
      <c r="A10" s="61" t="s">
        <v>8</v>
      </c>
      <c r="B10" s="61">
        <v>97</v>
      </c>
      <c r="C10" s="61">
        <v>3</v>
      </c>
      <c r="D10" s="62">
        <v>20566</v>
      </c>
      <c r="E10" s="62">
        <v>2911</v>
      </c>
      <c r="F10" s="62">
        <v>10850</v>
      </c>
      <c r="G10" s="62">
        <v>12627</v>
      </c>
      <c r="H10" s="63">
        <f t="shared" si="0"/>
        <v>23477</v>
      </c>
      <c r="I10" s="64"/>
    </row>
    <row r="11" spans="1:9" ht="16.5">
      <c r="A11" s="30" t="s">
        <v>54</v>
      </c>
      <c r="B11" s="54"/>
      <c r="C11" s="54"/>
      <c r="D11" s="54"/>
      <c r="E11" s="54"/>
      <c r="F11" s="54">
        <f>SUM(F2:F10)</f>
        <v>94778</v>
      </c>
      <c r="G11" s="54">
        <f>SUM(G2:G10)</f>
        <v>107368</v>
      </c>
      <c r="H11" s="54">
        <f>SUM(H2:H10)</f>
        <v>202146</v>
      </c>
      <c r="I11" s="5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13.625" style="0" customWidth="1"/>
  </cols>
  <sheetData>
    <row r="1" spans="2:9" ht="33">
      <c r="B1" s="14" t="s">
        <v>9</v>
      </c>
      <c r="C1" s="14" t="s">
        <v>10</v>
      </c>
      <c r="D1" s="14" t="s">
        <v>11</v>
      </c>
      <c r="E1" s="14" t="s">
        <v>12</v>
      </c>
      <c r="F1" s="14" t="s">
        <v>13</v>
      </c>
      <c r="G1" s="14" t="s">
        <v>14</v>
      </c>
      <c r="H1" s="15" t="s">
        <v>15</v>
      </c>
      <c r="I1" s="18" t="s">
        <v>18</v>
      </c>
    </row>
    <row r="2" spans="1:9" ht="33">
      <c r="A2" s="16" t="s">
        <v>16</v>
      </c>
      <c r="B2" s="14">
        <v>97</v>
      </c>
      <c r="C2" s="14">
        <v>4</v>
      </c>
      <c r="D2" s="25">
        <v>0</v>
      </c>
      <c r="E2" s="25">
        <v>106029</v>
      </c>
      <c r="F2" s="25">
        <v>57524</v>
      </c>
      <c r="G2" s="25">
        <v>48505</v>
      </c>
      <c r="H2" s="20">
        <f aca="true" t="shared" si="0" ref="H2:H10">D2+E2</f>
        <v>106029</v>
      </c>
      <c r="I2" s="21"/>
    </row>
    <row r="3" spans="1:9" ht="33">
      <c r="A3" s="14" t="s">
        <v>4</v>
      </c>
      <c r="B3" s="14">
        <v>97</v>
      </c>
      <c r="C3" s="14">
        <v>4</v>
      </c>
      <c r="D3" s="25">
        <v>1041</v>
      </c>
      <c r="E3" s="25">
        <v>0</v>
      </c>
      <c r="F3" s="25">
        <v>501</v>
      </c>
      <c r="G3" s="25">
        <v>540</v>
      </c>
      <c r="H3" s="20">
        <f t="shared" si="0"/>
        <v>1041</v>
      </c>
      <c r="I3" s="27"/>
    </row>
    <row r="4" spans="1:9" ht="16.5">
      <c r="A4" s="14" t="s">
        <v>5</v>
      </c>
      <c r="B4" s="14">
        <v>97</v>
      </c>
      <c r="C4" s="14">
        <v>4</v>
      </c>
      <c r="D4" s="25">
        <v>0</v>
      </c>
      <c r="E4" s="25">
        <v>20580</v>
      </c>
      <c r="F4" s="25">
        <v>6732</v>
      </c>
      <c r="G4" s="25">
        <v>13848</v>
      </c>
      <c r="H4" s="20">
        <f t="shared" si="0"/>
        <v>20580</v>
      </c>
      <c r="I4" s="21"/>
    </row>
    <row r="5" spans="1:9" ht="33">
      <c r="A5" s="30" t="s">
        <v>24</v>
      </c>
      <c r="B5" s="14">
        <v>97</v>
      </c>
      <c r="C5" s="14">
        <v>4</v>
      </c>
      <c r="D5" s="25">
        <v>0</v>
      </c>
      <c r="E5" s="25">
        <v>17160</v>
      </c>
      <c r="F5" s="25">
        <v>9392</v>
      </c>
      <c r="G5" s="25">
        <v>7768</v>
      </c>
      <c r="H5" s="20">
        <f t="shared" si="0"/>
        <v>17160</v>
      </c>
      <c r="I5" s="21"/>
    </row>
    <row r="6" spans="1:9" ht="16.5">
      <c r="A6" s="30" t="s">
        <v>26</v>
      </c>
      <c r="B6" s="14">
        <v>97</v>
      </c>
      <c r="C6" s="14">
        <v>4</v>
      </c>
      <c r="D6" s="25">
        <v>12269</v>
      </c>
      <c r="E6" s="25">
        <v>7085</v>
      </c>
      <c r="F6" s="25">
        <v>14960</v>
      </c>
      <c r="G6" s="25">
        <v>4394</v>
      </c>
      <c r="H6" s="20">
        <f t="shared" si="0"/>
        <v>19354</v>
      </c>
      <c r="I6" s="21"/>
    </row>
    <row r="7" spans="1:9" ht="16.5">
      <c r="A7" s="16" t="s">
        <v>17</v>
      </c>
      <c r="B7" s="14">
        <v>97</v>
      </c>
      <c r="C7" s="14">
        <v>4</v>
      </c>
      <c r="D7" s="25">
        <v>12393</v>
      </c>
      <c r="E7" s="25">
        <v>9091</v>
      </c>
      <c r="F7" s="25">
        <v>6295</v>
      </c>
      <c r="G7" s="25">
        <v>15189</v>
      </c>
      <c r="H7" s="20">
        <f t="shared" si="0"/>
        <v>21484</v>
      </c>
      <c r="I7" s="21"/>
    </row>
    <row r="8" spans="1:9" ht="16.5">
      <c r="A8" s="14" t="s">
        <v>6</v>
      </c>
      <c r="B8" s="14">
        <v>97</v>
      </c>
      <c r="C8" s="14">
        <v>4</v>
      </c>
      <c r="D8" s="25">
        <v>11829</v>
      </c>
      <c r="E8" s="25">
        <v>591</v>
      </c>
      <c r="F8" s="25">
        <v>4338</v>
      </c>
      <c r="G8" s="25">
        <v>8082</v>
      </c>
      <c r="H8" s="20">
        <f t="shared" si="0"/>
        <v>12420</v>
      </c>
      <c r="I8" s="27"/>
    </row>
    <row r="9" spans="1:9" ht="33">
      <c r="A9" s="14" t="s">
        <v>7</v>
      </c>
      <c r="B9" s="14">
        <v>97</v>
      </c>
      <c r="C9" s="14">
        <v>4</v>
      </c>
      <c r="D9" s="25">
        <v>0</v>
      </c>
      <c r="E9" s="25">
        <v>3287</v>
      </c>
      <c r="F9" s="25">
        <v>1038</v>
      </c>
      <c r="G9" s="25">
        <v>2249</v>
      </c>
      <c r="H9" s="20">
        <f t="shared" si="0"/>
        <v>3287</v>
      </c>
      <c r="I9" s="21"/>
    </row>
    <row r="10" spans="1:9" ht="16.5">
      <c r="A10" s="14" t="s">
        <v>8</v>
      </c>
      <c r="B10" s="51">
        <v>97</v>
      </c>
      <c r="C10" s="51">
        <v>4</v>
      </c>
      <c r="D10" s="52">
        <v>23297</v>
      </c>
      <c r="E10" s="52">
        <v>3961</v>
      </c>
      <c r="F10" s="52">
        <v>11179</v>
      </c>
      <c r="G10" s="52">
        <v>16079</v>
      </c>
      <c r="H10" s="53">
        <f t="shared" si="0"/>
        <v>27258</v>
      </c>
      <c r="I10" s="65"/>
    </row>
    <row r="11" spans="1:9" ht="16.5">
      <c r="A11" s="30" t="s">
        <v>54</v>
      </c>
      <c r="B11" s="66"/>
      <c r="C11" s="66"/>
      <c r="D11" s="66"/>
      <c r="E11" s="66"/>
      <c r="F11" s="66">
        <f>SUM(F2:F10)</f>
        <v>111959</v>
      </c>
      <c r="G11" s="66">
        <f>SUM(G2:G10)</f>
        <v>116654</v>
      </c>
      <c r="H11" s="66">
        <f>SUM(H2:H10)</f>
        <v>228613</v>
      </c>
      <c r="I11" s="6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13.625" style="0" customWidth="1"/>
  </cols>
  <sheetData>
    <row r="1" spans="2:9" ht="33">
      <c r="B1" s="14" t="s">
        <v>9</v>
      </c>
      <c r="C1" s="14" t="s">
        <v>10</v>
      </c>
      <c r="D1" s="14" t="s">
        <v>11</v>
      </c>
      <c r="E1" s="14" t="s">
        <v>12</v>
      </c>
      <c r="F1" s="14" t="s">
        <v>13</v>
      </c>
      <c r="G1" s="14" t="s">
        <v>14</v>
      </c>
      <c r="H1" s="15" t="s">
        <v>15</v>
      </c>
      <c r="I1" s="18" t="s">
        <v>18</v>
      </c>
    </row>
    <row r="2" spans="1:9" ht="33">
      <c r="A2" s="16" t="s">
        <v>16</v>
      </c>
      <c r="B2" s="14">
        <v>97</v>
      </c>
      <c r="C2" s="14">
        <v>5</v>
      </c>
      <c r="D2" s="25">
        <v>0</v>
      </c>
      <c r="E2" s="25">
        <v>138012</v>
      </c>
      <c r="F2" s="25">
        <v>78528</v>
      </c>
      <c r="G2" s="25">
        <v>59484</v>
      </c>
      <c r="H2" s="20">
        <f aca="true" t="shared" si="0" ref="H2:H10">D2+E2</f>
        <v>138012</v>
      </c>
      <c r="I2" s="21"/>
    </row>
    <row r="3" spans="1:9" ht="33">
      <c r="A3" s="14" t="s">
        <v>4</v>
      </c>
      <c r="B3" s="14">
        <v>97</v>
      </c>
      <c r="C3" s="14">
        <v>5</v>
      </c>
      <c r="D3" s="25">
        <v>1807</v>
      </c>
      <c r="E3" s="25">
        <v>0</v>
      </c>
      <c r="F3" s="25">
        <v>1409</v>
      </c>
      <c r="G3" s="25">
        <v>398</v>
      </c>
      <c r="H3" s="20">
        <f t="shared" si="0"/>
        <v>1807</v>
      </c>
      <c r="I3" s="21"/>
    </row>
    <row r="4" spans="1:9" ht="16.5">
      <c r="A4" s="14" t="s">
        <v>5</v>
      </c>
      <c r="B4" s="14">
        <v>97</v>
      </c>
      <c r="C4" s="14">
        <v>5</v>
      </c>
      <c r="D4" s="25">
        <v>0</v>
      </c>
      <c r="E4" s="25">
        <v>40776</v>
      </c>
      <c r="F4" s="25">
        <v>17214</v>
      </c>
      <c r="G4" s="25">
        <v>23562</v>
      </c>
      <c r="H4" s="20">
        <f t="shared" si="0"/>
        <v>40776</v>
      </c>
      <c r="I4" s="21"/>
    </row>
    <row r="5" spans="1:9" ht="33">
      <c r="A5" s="30" t="s">
        <v>24</v>
      </c>
      <c r="B5" s="14">
        <v>97</v>
      </c>
      <c r="C5" s="14">
        <v>5</v>
      </c>
      <c r="D5" s="25">
        <v>20606</v>
      </c>
      <c r="E5" s="25">
        <v>6460</v>
      </c>
      <c r="F5" s="25">
        <v>17507</v>
      </c>
      <c r="G5" s="25">
        <v>9559</v>
      </c>
      <c r="H5" s="33">
        <f t="shared" si="0"/>
        <v>27066</v>
      </c>
      <c r="I5" s="21"/>
    </row>
    <row r="6" spans="1:9" ht="16.5">
      <c r="A6" s="30" t="s">
        <v>26</v>
      </c>
      <c r="B6" s="14">
        <v>97</v>
      </c>
      <c r="C6" s="14">
        <v>5</v>
      </c>
      <c r="D6" s="25">
        <v>8117</v>
      </c>
      <c r="E6" s="25">
        <v>6362</v>
      </c>
      <c r="F6" s="25">
        <v>10048</v>
      </c>
      <c r="G6" s="25">
        <v>4431</v>
      </c>
      <c r="H6" s="33">
        <f t="shared" si="0"/>
        <v>14479</v>
      </c>
      <c r="I6" s="21"/>
    </row>
    <row r="7" spans="1:9" ht="16.5">
      <c r="A7" s="16" t="s">
        <v>17</v>
      </c>
      <c r="B7" s="14">
        <v>97</v>
      </c>
      <c r="C7" s="14">
        <v>5</v>
      </c>
      <c r="D7" s="25">
        <v>21759</v>
      </c>
      <c r="E7" s="25">
        <v>9535</v>
      </c>
      <c r="F7" s="25">
        <v>19067</v>
      </c>
      <c r="G7" s="25">
        <v>12227</v>
      </c>
      <c r="H7" s="33">
        <f t="shared" si="0"/>
        <v>31294</v>
      </c>
      <c r="I7" s="21"/>
    </row>
    <row r="8" spans="1:9" ht="16.5">
      <c r="A8" s="14" t="s">
        <v>6</v>
      </c>
      <c r="B8" s="14">
        <v>97</v>
      </c>
      <c r="C8" s="14">
        <v>5</v>
      </c>
      <c r="D8" s="25">
        <v>17527</v>
      </c>
      <c r="E8" s="25">
        <v>876</v>
      </c>
      <c r="F8" s="25">
        <v>5108</v>
      </c>
      <c r="G8" s="25">
        <v>13295</v>
      </c>
      <c r="H8" s="33">
        <f t="shared" si="0"/>
        <v>18403</v>
      </c>
      <c r="I8" s="21"/>
    </row>
    <row r="9" spans="1:9" ht="33">
      <c r="A9" s="14" t="s">
        <v>7</v>
      </c>
      <c r="B9" s="14">
        <v>97</v>
      </c>
      <c r="C9" s="14">
        <v>5</v>
      </c>
      <c r="D9" s="25">
        <v>0</v>
      </c>
      <c r="E9" s="25">
        <v>6158</v>
      </c>
      <c r="F9" s="25">
        <v>3940</v>
      </c>
      <c r="G9" s="25">
        <v>2218</v>
      </c>
      <c r="H9" s="33">
        <f t="shared" si="0"/>
        <v>6158</v>
      </c>
      <c r="I9" s="21"/>
    </row>
    <row r="10" spans="1:9" ht="16.5">
      <c r="A10" s="14" t="s">
        <v>8</v>
      </c>
      <c r="B10" s="51">
        <v>97</v>
      </c>
      <c r="C10" s="51">
        <v>5</v>
      </c>
      <c r="D10" s="52">
        <v>36211</v>
      </c>
      <c r="E10" s="52">
        <v>3743</v>
      </c>
      <c r="F10" s="52">
        <v>30987</v>
      </c>
      <c r="G10" s="52">
        <v>8967</v>
      </c>
      <c r="H10" s="68">
        <f t="shared" si="0"/>
        <v>39954</v>
      </c>
      <c r="I10" s="65"/>
    </row>
    <row r="11" spans="1:9" ht="16.5">
      <c r="A11" s="30" t="s">
        <v>54</v>
      </c>
      <c r="B11" s="66"/>
      <c r="C11" s="66"/>
      <c r="D11" s="66"/>
      <c r="E11" s="66"/>
      <c r="F11" s="66">
        <f>SUM(F2:F10)</f>
        <v>183808</v>
      </c>
      <c r="G11" s="66">
        <f>SUM(G2:G10)</f>
        <v>134141</v>
      </c>
      <c r="H11" s="66">
        <f>SUM(H2:H10)</f>
        <v>317949</v>
      </c>
      <c r="I11" s="6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13.625" style="0" customWidth="1"/>
  </cols>
  <sheetData>
    <row r="1" spans="2:9" ht="33">
      <c r="B1" s="14" t="s">
        <v>9</v>
      </c>
      <c r="C1" s="14" t="s">
        <v>10</v>
      </c>
      <c r="D1" s="14" t="s">
        <v>11</v>
      </c>
      <c r="E1" s="14" t="s">
        <v>12</v>
      </c>
      <c r="F1" s="14" t="s">
        <v>13</v>
      </c>
      <c r="G1" s="14" t="s">
        <v>14</v>
      </c>
      <c r="H1" s="15" t="s">
        <v>15</v>
      </c>
      <c r="I1" s="18" t="s">
        <v>28</v>
      </c>
    </row>
    <row r="2" spans="1:9" ht="33">
      <c r="A2" s="16" t="s">
        <v>29</v>
      </c>
      <c r="B2" s="14">
        <v>97</v>
      </c>
      <c r="C2" s="14">
        <v>6</v>
      </c>
      <c r="D2" s="25">
        <v>0</v>
      </c>
      <c r="E2" s="25">
        <v>73633</v>
      </c>
      <c r="F2" s="25">
        <v>32179</v>
      </c>
      <c r="G2" s="25">
        <v>41454</v>
      </c>
      <c r="H2" s="20">
        <f aca="true" t="shared" si="0" ref="H2:H10">D2+E2</f>
        <v>73633</v>
      </c>
      <c r="I2" s="34"/>
    </row>
    <row r="3" spans="1:9" ht="33">
      <c r="A3" s="14" t="s">
        <v>4</v>
      </c>
      <c r="B3" s="14">
        <v>97</v>
      </c>
      <c r="C3" s="14">
        <v>6</v>
      </c>
      <c r="D3" s="25">
        <v>393</v>
      </c>
      <c r="E3" s="25">
        <v>0</v>
      </c>
      <c r="F3" s="25">
        <v>166</v>
      </c>
      <c r="G3" s="25">
        <v>227</v>
      </c>
      <c r="H3" s="20">
        <f t="shared" si="0"/>
        <v>393</v>
      </c>
      <c r="I3" s="34"/>
    </row>
    <row r="4" spans="1:9" ht="16.5">
      <c r="A4" s="14" t="s">
        <v>5</v>
      </c>
      <c r="B4" s="14">
        <v>97</v>
      </c>
      <c r="C4" s="14">
        <v>6</v>
      </c>
      <c r="D4" s="25">
        <v>0</v>
      </c>
      <c r="E4" s="44">
        <v>33447</v>
      </c>
      <c r="F4" s="44">
        <v>19976</v>
      </c>
      <c r="G4" s="44">
        <v>13471</v>
      </c>
      <c r="H4" s="20">
        <f t="shared" si="0"/>
        <v>33447</v>
      </c>
      <c r="I4" s="34"/>
    </row>
    <row r="5" spans="1:9" ht="33">
      <c r="A5" s="30" t="s">
        <v>30</v>
      </c>
      <c r="B5" s="14">
        <v>97</v>
      </c>
      <c r="C5" s="14">
        <v>6</v>
      </c>
      <c r="D5" s="25">
        <v>7174</v>
      </c>
      <c r="E5" s="25">
        <v>9958</v>
      </c>
      <c r="F5" s="25">
        <v>6416</v>
      </c>
      <c r="G5" s="25">
        <v>10716</v>
      </c>
      <c r="H5" s="20">
        <f t="shared" si="0"/>
        <v>17132</v>
      </c>
      <c r="I5" s="34"/>
    </row>
    <row r="6" spans="1:9" ht="16.5">
      <c r="A6" s="30" t="s">
        <v>31</v>
      </c>
      <c r="B6" s="14">
        <v>97</v>
      </c>
      <c r="C6" s="14">
        <v>6</v>
      </c>
      <c r="D6" s="25">
        <v>8567</v>
      </c>
      <c r="E6" s="25">
        <v>0</v>
      </c>
      <c r="F6" s="25">
        <v>3329</v>
      </c>
      <c r="G6" s="25">
        <v>5238</v>
      </c>
      <c r="H6" s="20">
        <f t="shared" si="0"/>
        <v>8567</v>
      </c>
      <c r="I6" s="34"/>
    </row>
    <row r="7" spans="1:9" ht="16.5">
      <c r="A7" s="16" t="s">
        <v>32</v>
      </c>
      <c r="B7" s="14">
        <v>97</v>
      </c>
      <c r="C7" s="14">
        <v>6</v>
      </c>
      <c r="D7" s="25">
        <v>11752</v>
      </c>
      <c r="E7" s="25">
        <v>8457</v>
      </c>
      <c r="F7" s="25">
        <v>6178</v>
      </c>
      <c r="G7" s="25">
        <v>14031</v>
      </c>
      <c r="H7" s="20">
        <f t="shared" si="0"/>
        <v>20209</v>
      </c>
      <c r="I7" s="34"/>
    </row>
    <row r="8" spans="1:9" ht="16.5">
      <c r="A8" s="14" t="s">
        <v>6</v>
      </c>
      <c r="B8" s="14">
        <v>97</v>
      </c>
      <c r="C8" s="14">
        <v>6</v>
      </c>
      <c r="D8" s="25">
        <v>9375</v>
      </c>
      <c r="E8" s="25">
        <v>469</v>
      </c>
      <c r="F8" s="25">
        <v>2725</v>
      </c>
      <c r="G8" s="25">
        <v>7119</v>
      </c>
      <c r="H8" s="20">
        <f t="shared" si="0"/>
        <v>9844</v>
      </c>
      <c r="I8" s="34"/>
    </row>
    <row r="9" spans="1:9" ht="33">
      <c r="A9" s="14" t="s">
        <v>7</v>
      </c>
      <c r="B9" s="14">
        <v>97</v>
      </c>
      <c r="C9" s="14">
        <v>6</v>
      </c>
      <c r="D9" s="25">
        <v>0</v>
      </c>
      <c r="E9" s="25">
        <v>5952</v>
      </c>
      <c r="F9" s="25">
        <v>1258</v>
      </c>
      <c r="G9" s="25">
        <v>4694</v>
      </c>
      <c r="H9" s="20">
        <f t="shared" si="0"/>
        <v>5952</v>
      </c>
      <c r="I9" s="34"/>
    </row>
    <row r="10" spans="1:9" ht="16.5">
      <c r="A10" s="14" t="s">
        <v>8</v>
      </c>
      <c r="B10" s="51">
        <v>97</v>
      </c>
      <c r="C10" s="51">
        <v>6</v>
      </c>
      <c r="D10" s="70">
        <v>19589</v>
      </c>
      <c r="E10" s="70">
        <v>2287</v>
      </c>
      <c r="F10" s="70">
        <v>7712</v>
      </c>
      <c r="G10" s="70">
        <v>14164</v>
      </c>
      <c r="H10" s="53">
        <f t="shared" si="0"/>
        <v>21876</v>
      </c>
      <c r="I10" s="39"/>
    </row>
    <row r="11" spans="1:9" ht="16.5">
      <c r="A11" s="30" t="s">
        <v>54</v>
      </c>
      <c r="B11" s="66"/>
      <c r="C11" s="66"/>
      <c r="D11" s="66"/>
      <c r="E11" s="66"/>
      <c r="F11" s="66">
        <f>SUM(F2:F10)</f>
        <v>79939</v>
      </c>
      <c r="G11" s="66">
        <f>SUM(G2:G10)</f>
        <v>111114</v>
      </c>
      <c r="H11" s="66">
        <f>SUM(H2:H10)</f>
        <v>191053</v>
      </c>
      <c r="I11" s="6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13.625" style="0" customWidth="1"/>
  </cols>
  <sheetData>
    <row r="1" spans="2:9" ht="33">
      <c r="B1" s="14" t="s">
        <v>9</v>
      </c>
      <c r="C1" s="14" t="s">
        <v>10</v>
      </c>
      <c r="D1" s="14" t="s">
        <v>11</v>
      </c>
      <c r="E1" s="14" t="s">
        <v>12</v>
      </c>
      <c r="F1" s="14" t="s">
        <v>13</v>
      </c>
      <c r="G1" s="14" t="s">
        <v>14</v>
      </c>
      <c r="H1" s="15" t="s">
        <v>15</v>
      </c>
      <c r="I1" s="18" t="s">
        <v>18</v>
      </c>
    </row>
    <row r="2" spans="1:9" ht="33">
      <c r="A2" s="16" t="s">
        <v>16</v>
      </c>
      <c r="B2" s="14">
        <v>97</v>
      </c>
      <c r="C2" s="14">
        <v>7</v>
      </c>
      <c r="D2" s="25">
        <v>0</v>
      </c>
      <c r="E2" s="25">
        <v>322404</v>
      </c>
      <c r="F2" s="25">
        <v>238612</v>
      </c>
      <c r="G2" s="25">
        <v>83792</v>
      </c>
      <c r="H2" s="33">
        <f>D2+E2</f>
        <v>322404</v>
      </c>
      <c r="I2" s="20"/>
    </row>
    <row r="3" spans="1:9" ht="33">
      <c r="A3" s="14" t="s">
        <v>4</v>
      </c>
      <c r="B3" s="14">
        <v>97</v>
      </c>
      <c r="C3" s="14">
        <v>7</v>
      </c>
      <c r="D3" s="25">
        <v>2303</v>
      </c>
      <c r="E3" s="25">
        <v>0</v>
      </c>
      <c r="F3" s="25">
        <v>1065</v>
      </c>
      <c r="G3" s="25">
        <v>1238</v>
      </c>
      <c r="H3" s="33">
        <f aca="true" t="shared" si="0" ref="H3:H10">D3+E3</f>
        <v>2303</v>
      </c>
      <c r="I3" s="27"/>
    </row>
    <row r="4" spans="1:9" ht="16.5">
      <c r="A4" s="14" t="s">
        <v>5</v>
      </c>
      <c r="B4" s="14">
        <v>97</v>
      </c>
      <c r="C4" s="35">
        <v>7</v>
      </c>
      <c r="D4" s="25">
        <v>0</v>
      </c>
      <c r="E4" s="25">
        <v>80751</v>
      </c>
      <c r="F4" s="25">
        <v>49611</v>
      </c>
      <c r="G4" s="25">
        <v>31140</v>
      </c>
      <c r="H4" s="36">
        <f t="shared" si="0"/>
        <v>80751</v>
      </c>
      <c r="I4" s="20"/>
    </row>
    <row r="5" spans="1:9" ht="33">
      <c r="A5" s="30" t="s">
        <v>24</v>
      </c>
      <c r="B5" s="14">
        <v>97</v>
      </c>
      <c r="C5" s="14">
        <v>7</v>
      </c>
      <c r="D5" s="25">
        <v>22997</v>
      </c>
      <c r="E5" s="25">
        <v>4816</v>
      </c>
      <c r="F5" s="25">
        <v>10764</v>
      </c>
      <c r="G5" s="25">
        <v>17049</v>
      </c>
      <c r="H5" s="33">
        <f t="shared" si="0"/>
        <v>27813</v>
      </c>
      <c r="I5" s="20"/>
    </row>
    <row r="6" spans="1:9" ht="16.5">
      <c r="A6" s="30" t="s">
        <v>26</v>
      </c>
      <c r="B6" s="14">
        <v>97</v>
      </c>
      <c r="C6" s="14">
        <v>7</v>
      </c>
      <c r="D6" s="25">
        <v>8945</v>
      </c>
      <c r="E6" s="25">
        <v>9412</v>
      </c>
      <c r="F6" s="25">
        <v>7363</v>
      </c>
      <c r="G6" s="25">
        <v>10994</v>
      </c>
      <c r="H6" s="33">
        <f t="shared" si="0"/>
        <v>18357</v>
      </c>
      <c r="I6" s="20"/>
    </row>
    <row r="7" spans="1:9" ht="16.5">
      <c r="A7" s="16" t="s">
        <v>17</v>
      </c>
      <c r="B7" s="14">
        <v>97</v>
      </c>
      <c r="C7" s="14">
        <v>7</v>
      </c>
      <c r="D7" s="25">
        <v>23920</v>
      </c>
      <c r="E7" s="25">
        <v>10095</v>
      </c>
      <c r="F7" s="25">
        <v>11041</v>
      </c>
      <c r="G7" s="25">
        <v>22974</v>
      </c>
      <c r="H7" s="33">
        <f t="shared" si="0"/>
        <v>34015</v>
      </c>
      <c r="I7" s="20"/>
    </row>
    <row r="8" spans="1:9" ht="16.5">
      <c r="A8" s="14" t="s">
        <v>6</v>
      </c>
      <c r="B8" s="14">
        <v>97</v>
      </c>
      <c r="C8" s="14">
        <v>7</v>
      </c>
      <c r="D8" s="25">
        <v>20075</v>
      </c>
      <c r="E8" s="25">
        <v>753</v>
      </c>
      <c r="F8" s="25">
        <v>7601</v>
      </c>
      <c r="G8" s="25">
        <v>13227</v>
      </c>
      <c r="H8" s="33">
        <f t="shared" si="0"/>
        <v>20828</v>
      </c>
      <c r="I8" s="20"/>
    </row>
    <row r="9" spans="1:9" ht="33">
      <c r="A9" s="14" t="s">
        <v>7</v>
      </c>
      <c r="B9" s="14">
        <v>97</v>
      </c>
      <c r="C9" s="14">
        <v>7</v>
      </c>
      <c r="D9" s="25">
        <v>0</v>
      </c>
      <c r="E9" s="25">
        <v>8046</v>
      </c>
      <c r="F9" s="25">
        <v>3108</v>
      </c>
      <c r="G9" s="25">
        <v>4938</v>
      </c>
      <c r="H9" s="33">
        <f t="shared" si="0"/>
        <v>8046</v>
      </c>
      <c r="I9" s="20"/>
    </row>
    <row r="10" spans="1:9" ht="16.5">
      <c r="A10" s="51" t="s">
        <v>8</v>
      </c>
      <c r="B10" s="51">
        <v>97</v>
      </c>
      <c r="C10" s="51">
        <v>7</v>
      </c>
      <c r="D10" s="52">
        <v>51847</v>
      </c>
      <c r="E10" s="52">
        <v>4678</v>
      </c>
      <c r="F10" s="52">
        <v>22461</v>
      </c>
      <c r="G10" s="52">
        <v>34064</v>
      </c>
      <c r="H10" s="68">
        <f t="shared" si="0"/>
        <v>56525</v>
      </c>
      <c r="I10" s="53"/>
    </row>
    <row r="11" spans="1:9" ht="16.5">
      <c r="A11" s="30" t="s">
        <v>54</v>
      </c>
      <c r="B11" s="66"/>
      <c r="C11" s="66"/>
      <c r="D11" s="69"/>
      <c r="E11" s="69"/>
      <c r="F11" s="69">
        <f>SUM(F2:F10)</f>
        <v>351626</v>
      </c>
      <c r="G11" s="69">
        <f>SUM(G2:G10)</f>
        <v>219416</v>
      </c>
      <c r="H11" s="69">
        <f>SUM(H2:H10)</f>
        <v>571042</v>
      </c>
      <c r="I11" s="6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13.625" style="0" customWidth="1"/>
  </cols>
  <sheetData>
    <row r="1" spans="2:9" ht="33">
      <c r="B1" s="14" t="s">
        <v>9</v>
      </c>
      <c r="C1" s="14" t="s">
        <v>10</v>
      </c>
      <c r="D1" s="14" t="s">
        <v>11</v>
      </c>
      <c r="E1" s="14" t="s">
        <v>12</v>
      </c>
      <c r="F1" s="14" t="s">
        <v>13</v>
      </c>
      <c r="G1" s="14" t="s">
        <v>14</v>
      </c>
      <c r="H1" s="15" t="s">
        <v>15</v>
      </c>
      <c r="I1" s="18" t="s">
        <v>33</v>
      </c>
    </row>
    <row r="2" spans="1:9" ht="33">
      <c r="A2" s="16" t="s">
        <v>34</v>
      </c>
      <c r="B2" s="14">
        <v>97</v>
      </c>
      <c r="C2" s="14">
        <v>8</v>
      </c>
      <c r="D2" s="25">
        <v>0</v>
      </c>
      <c r="E2" s="25">
        <v>358452</v>
      </c>
      <c r="F2" s="25">
        <v>221485</v>
      </c>
      <c r="G2" s="25">
        <v>136967</v>
      </c>
      <c r="H2" s="20">
        <f aca="true" t="shared" si="0" ref="H2:H10">D2+E2</f>
        <v>358452</v>
      </c>
      <c r="I2" s="21"/>
    </row>
    <row r="3" spans="1:9" ht="33">
      <c r="A3" s="14" t="s">
        <v>4</v>
      </c>
      <c r="B3" s="14">
        <v>97</v>
      </c>
      <c r="C3" s="14">
        <v>8</v>
      </c>
      <c r="D3" s="25">
        <v>0</v>
      </c>
      <c r="E3" s="25">
        <v>0</v>
      </c>
      <c r="F3" s="25">
        <v>0</v>
      </c>
      <c r="G3" s="25">
        <v>0</v>
      </c>
      <c r="H3" s="20">
        <f>D3+E3</f>
        <v>0</v>
      </c>
      <c r="I3" s="21"/>
    </row>
    <row r="4" spans="1:9" ht="16.5">
      <c r="A4" s="14" t="s">
        <v>5</v>
      </c>
      <c r="B4" s="14">
        <v>97</v>
      </c>
      <c r="C4" s="35">
        <v>8</v>
      </c>
      <c r="D4" s="25">
        <v>0</v>
      </c>
      <c r="E4" s="25">
        <v>19196</v>
      </c>
      <c r="F4" s="25">
        <v>9986</v>
      </c>
      <c r="G4" s="25">
        <v>9210</v>
      </c>
      <c r="H4" s="37">
        <f t="shared" si="0"/>
        <v>19196</v>
      </c>
      <c r="I4" s="21"/>
    </row>
    <row r="5" spans="1:9" ht="33">
      <c r="A5" s="30" t="s">
        <v>35</v>
      </c>
      <c r="B5" s="14">
        <v>97</v>
      </c>
      <c r="C5" s="14">
        <v>8</v>
      </c>
      <c r="D5" s="25">
        <v>7905</v>
      </c>
      <c r="E5" s="25">
        <v>1669</v>
      </c>
      <c r="F5" s="25">
        <v>4411</v>
      </c>
      <c r="G5" s="25">
        <v>5163</v>
      </c>
      <c r="H5" s="20">
        <f t="shared" si="0"/>
        <v>9574</v>
      </c>
      <c r="I5" s="21"/>
    </row>
    <row r="6" spans="1:9" ht="16.5">
      <c r="A6" s="30" t="s">
        <v>36</v>
      </c>
      <c r="B6" s="14">
        <v>97</v>
      </c>
      <c r="C6" s="14">
        <v>8</v>
      </c>
      <c r="D6" s="25">
        <v>2516</v>
      </c>
      <c r="E6" s="25">
        <v>3153</v>
      </c>
      <c r="F6" s="25">
        <v>2742</v>
      </c>
      <c r="G6" s="25">
        <v>2927</v>
      </c>
      <c r="H6" s="20">
        <f t="shared" si="0"/>
        <v>5669</v>
      </c>
      <c r="I6" s="21"/>
    </row>
    <row r="7" spans="1:9" ht="16.5">
      <c r="A7" s="16" t="s">
        <v>37</v>
      </c>
      <c r="B7" s="14">
        <v>97</v>
      </c>
      <c r="C7" s="14">
        <v>8</v>
      </c>
      <c r="D7" s="25">
        <v>19541</v>
      </c>
      <c r="E7" s="25">
        <v>6154</v>
      </c>
      <c r="F7" s="25">
        <v>10528</v>
      </c>
      <c r="G7" s="25">
        <v>15167</v>
      </c>
      <c r="H7" s="20">
        <f t="shared" si="0"/>
        <v>25695</v>
      </c>
      <c r="I7" s="21"/>
    </row>
    <row r="8" spans="1:9" ht="16.5">
      <c r="A8" s="14" t="s">
        <v>6</v>
      </c>
      <c r="B8" s="14">
        <v>97</v>
      </c>
      <c r="C8" s="14">
        <v>8</v>
      </c>
      <c r="D8" s="25">
        <v>6212</v>
      </c>
      <c r="E8" s="25">
        <v>241</v>
      </c>
      <c r="F8" s="25">
        <v>2936</v>
      </c>
      <c r="G8" s="25">
        <v>3517</v>
      </c>
      <c r="H8" s="20">
        <f t="shared" si="0"/>
        <v>6453</v>
      </c>
      <c r="I8" s="21"/>
    </row>
    <row r="9" spans="1:9" ht="33">
      <c r="A9" s="14" t="s">
        <v>7</v>
      </c>
      <c r="B9" s="14">
        <v>97</v>
      </c>
      <c r="C9" s="14">
        <v>8</v>
      </c>
      <c r="D9" s="25">
        <v>0</v>
      </c>
      <c r="E9" s="25">
        <v>4190</v>
      </c>
      <c r="F9" s="25">
        <v>2118</v>
      </c>
      <c r="G9" s="25">
        <v>2072</v>
      </c>
      <c r="H9" s="20">
        <f t="shared" si="0"/>
        <v>4190</v>
      </c>
      <c r="I9" s="21"/>
    </row>
    <row r="10" spans="1:9" ht="16.5">
      <c r="A10" s="14" t="s">
        <v>8</v>
      </c>
      <c r="B10" s="51">
        <v>97</v>
      </c>
      <c r="C10" s="51">
        <v>8</v>
      </c>
      <c r="D10" s="52">
        <v>16483</v>
      </c>
      <c r="E10" s="52">
        <v>2140</v>
      </c>
      <c r="F10" s="52">
        <v>8749</v>
      </c>
      <c r="G10" s="52">
        <v>9874</v>
      </c>
      <c r="H10" s="53">
        <f t="shared" si="0"/>
        <v>18623</v>
      </c>
      <c r="I10" s="65"/>
    </row>
    <row r="11" spans="1:9" ht="16.5">
      <c r="A11" s="30" t="s">
        <v>54</v>
      </c>
      <c r="B11" s="66"/>
      <c r="C11" s="66"/>
      <c r="D11" s="66"/>
      <c r="E11" s="66"/>
      <c r="F11" s="66">
        <f>SUM(F2:F10)</f>
        <v>262955</v>
      </c>
      <c r="G11" s="66">
        <f>SUM(G2:G10)</f>
        <v>184897</v>
      </c>
      <c r="H11" s="66">
        <f>SUM(H2:H10)</f>
        <v>447852</v>
      </c>
      <c r="I11" s="6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花東縱谷國家風景區管理處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花東縱谷國家風景區管理處</dc:creator>
  <cp:keywords/>
  <dc:description/>
  <cp:lastModifiedBy>erv-user</cp:lastModifiedBy>
  <cp:lastPrinted>2009-08-20T06:30:07Z</cp:lastPrinted>
  <dcterms:created xsi:type="dcterms:W3CDTF">2005-09-19T04:28:14Z</dcterms:created>
  <dcterms:modified xsi:type="dcterms:W3CDTF">2013-11-28T02:14:10Z</dcterms:modified>
  <cp:category/>
  <cp:version/>
  <cp:contentType/>
  <cp:contentStatus/>
</cp:coreProperties>
</file>