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1725" windowWidth="16815" windowHeight="7980" activeTab="0"/>
  </bookViews>
  <sheets>
    <sheet name="102年總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 " sheetId="12" r:id="rId12"/>
    <sheet name="12月 " sheetId="13" r:id="rId13"/>
  </sheets>
  <definedNames>
    <definedName name="_xlnm.Print_Area" localSheetId="0">'102年總表'!$A$1:$L$19</definedName>
  </definedNames>
  <calcPr fullCalcOnLoad="1"/>
</workbook>
</file>

<file path=xl/sharedStrings.xml><?xml version="1.0" encoding="utf-8"?>
<sst xmlns="http://schemas.openxmlformats.org/spreadsheetml/2006/main" count="339" uniqueCount="62">
  <si>
    <r>
      <t xml:space="preserve">       </t>
    </r>
    <r>
      <rPr>
        <b/>
        <sz val="14"/>
        <rFont val="標楷體"/>
        <family val="4"/>
      </rPr>
      <t xml:space="preserve">     </t>
    </r>
  </si>
  <si>
    <t>鹿野高臺</t>
  </si>
  <si>
    <t>關山親水公園</t>
  </si>
  <si>
    <t>池上牧野渡假村</t>
  </si>
  <si>
    <t>初鹿牧場</t>
  </si>
  <si>
    <t>年度</t>
  </si>
  <si>
    <t>月份</t>
  </si>
  <si>
    <t>有門票人數</t>
  </si>
  <si>
    <t>無門票人數</t>
  </si>
  <si>
    <t>假日人數</t>
  </si>
  <si>
    <t>非假日人數</t>
  </si>
  <si>
    <t>總人數</t>
  </si>
  <si>
    <t>鯉魚潭風景特定區</t>
  </si>
  <si>
    <t>新光兆豐農場</t>
  </si>
  <si>
    <t>門票收入</t>
  </si>
  <si>
    <t>鹿野高台</t>
  </si>
  <si>
    <t>原生應用植物園</t>
  </si>
  <si>
    <t>原生應用植物園</t>
  </si>
  <si>
    <t>布農部落</t>
  </si>
  <si>
    <t>布農部落</t>
  </si>
  <si>
    <t>原生應用植物園</t>
  </si>
  <si>
    <t>花蓮觀光糖廠</t>
  </si>
  <si>
    <t>立川漁場</t>
  </si>
  <si>
    <t>立川漁場</t>
  </si>
  <si>
    <t>花蓮觀光糖廠</t>
  </si>
  <si>
    <t>無</t>
  </si>
  <si>
    <r>
      <t>備註：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9</t>
    </r>
    <r>
      <rPr>
        <b/>
        <sz val="14"/>
        <rFont val="標楷體"/>
        <family val="4"/>
      </rPr>
      <t>日除夕、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9</t>
    </r>
    <r>
      <rPr>
        <b/>
        <sz val="14"/>
        <rFont val="標楷體"/>
        <family val="4"/>
      </rPr>
      <t>日</t>
    </r>
    <r>
      <rPr>
        <b/>
        <sz val="14"/>
        <rFont val="Times New Roman"/>
        <family val="1"/>
      </rPr>
      <t>~2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17</t>
    </r>
    <r>
      <rPr>
        <b/>
        <sz val="14"/>
        <rFont val="標楷體"/>
        <family val="4"/>
      </rPr>
      <t>日農曆春節連續假期。</t>
    </r>
  </si>
  <si>
    <t>無</t>
  </si>
  <si>
    <t>合計</t>
  </si>
  <si>
    <r>
      <t>門票收入</t>
    </r>
    <r>
      <rPr>
        <sz val="10"/>
        <rFont val="標楷體"/>
        <family val="4"/>
      </rPr>
      <t>(單位:NT)</t>
    </r>
  </si>
  <si>
    <t xml:space="preserve">             項目
單位名稱</t>
  </si>
  <si>
    <t>花東縱谷國家風景區管理處102年度轄區遊憩據點遊客人數統計表</t>
  </si>
  <si>
    <t xml:space="preserve">         項目
單位名稱</t>
  </si>
  <si>
    <t>無</t>
  </si>
  <si>
    <t>無</t>
  </si>
  <si>
    <t>102年度遊客人數</t>
  </si>
  <si>
    <t>月份</t>
  </si>
  <si>
    <t>鯉魚潭風景特定區</t>
  </si>
  <si>
    <t>鹿野高台</t>
  </si>
  <si>
    <t>新光兆豐農場</t>
  </si>
  <si>
    <t>關山親水公園</t>
  </si>
  <si>
    <t>池上牧野渡假村</t>
  </si>
  <si>
    <t>初鹿牧場</t>
  </si>
  <si>
    <t>總計(人)</t>
  </si>
  <si>
    <t>假日</t>
  </si>
  <si>
    <t>非假日</t>
  </si>
  <si>
    <t>花蓮觀光糖廠</t>
  </si>
  <si>
    <t>無</t>
  </si>
  <si>
    <t xml:space="preserve">         項目
單位名稱</t>
  </si>
  <si>
    <r>
      <t>門票收入</t>
    </r>
    <r>
      <rPr>
        <sz val="10"/>
        <rFont val="標楷體"/>
        <family val="4"/>
      </rPr>
      <t>(單位:NT)</t>
    </r>
  </si>
  <si>
    <t>鯉魚潭風景特定區</t>
  </si>
  <si>
    <t>無</t>
  </si>
  <si>
    <t>鹿野高台</t>
  </si>
  <si>
    <t>原生應用植物園</t>
  </si>
  <si>
    <t>布農部落</t>
  </si>
  <si>
    <t>新光兆豐農場</t>
  </si>
  <si>
    <t>花蓮觀光糖廠</t>
  </si>
  <si>
    <t>立川漁場</t>
  </si>
  <si>
    <t>合計</t>
  </si>
  <si>
    <t>花東縱谷國家風景區管理處102年度12月轄區遊憩據點遊客人數統計表</t>
  </si>
  <si>
    <t>假日
1-12月</t>
  </si>
  <si>
    <t>非假日
1-12月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</si>
</sst>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&quot;$&quot;#,##0.00"/>
    <numFmt numFmtId="182" formatCode="#,##0_);[Red]\(#,##0\)"/>
    <numFmt numFmtId="183" formatCode="0_);[Red]\(0\)"/>
    <numFmt numFmtId="184" formatCode="#,##0;[Red]#,##0"/>
    <numFmt numFmtId="185" formatCode="[$€-2]\ #,##0.00_);[Red]\([$€-2]\ #,##0.00\)"/>
    <numFmt numFmtId="186" formatCode="m&quot;月&quot;d&quot;日&quot;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5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標楷體"/>
      <family val="4"/>
    </font>
    <font>
      <sz val="12"/>
      <color indexed="10"/>
      <name val="新細明體"/>
      <family val="1"/>
    </font>
    <font>
      <sz val="10"/>
      <name val="標楷體"/>
      <family val="4"/>
    </font>
    <font>
      <sz val="12"/>
      <name val="微軟正黑體"/>
      <family val="2"/>
    </font>
    <font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4" fillId="0" borderId="0" xfId="33" applyNumberFormat="1" applyFont="1" applyBorder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33" applyFont="1" applyBorder="1" applyAlignment="1">
      <alignment vertical="center"/>
      <protection/>
    </xf>
    <xf numFmtId="0" fontId="13" fillId="0" borderId="0" xfId="33" applyFont="1" applyBorder="1" applyAlignment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3" fontId="14" fillId="0" borderId="10" xfId="33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80" fontId="0" fillId="0" borderId="11" xfId="0" applyNumberForma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4" fontId="0" fillId="0" borderId="11" xfId="0" applyNumberFormat="1" applyBorder="1" applyAlignment="1">
      <alignment horizontal="center" vertical="center" wrapText="1"/>
    </xf>
    <xf numFmtId="184" fontId="14" fillId="0" borderId="10" xfId="0" applyNumberFormat="1" applyFont="1" applyBorder="1" applyAlignment="1">
      <alignment horizontal="right" vertical="center"/>
    </xf>
    <xf numFmtId="184" fontId="0" fillId="0" borderId="15" xfId="0" applyNumberFormat="1" applyBorder="1" applyAlignment="1">
      <alignment horizontal="center" vertical="center" wrapText="1"/>
    </xf>
    <xf numFmtId="184" fontId="0" fillId="0" borderId="13" xfId="0" applyNumberFormat="1" applyBorder="1" applyAlignment="1">
      <alignment horizontal="center" vertical="center" wrapText="1"/>
    </xf>
    <xf numFmtId="184" fontId="14" fillId="0" borderId="11" xfId="0" applyNumberFormat="1" applyFont="1" applyBorder="1" applyAlignment="1">
      <alignment horizontal="center" vertical="center" wrapText="1"/>
    </xf>
    <xf numFmtId="184" fontId="14" fillId="0" borderId="12" xfId="0" applyNumberFormat="1" applyFont="1" applyBorder="1" applyAlignment="1">
      <alignment horizontal="right" vertical="center"/>
    </xf>
    <xf numFmtId="184" fontId="14" fillId="0" borderId="10" xfId="0" applyNumberFormat="1" applyFont="1" applyBorder="1" applyAlignment="1">
      <alignment horizontal="center" vertical="center" wrapText="1"/>
    </xf>
    <xf numFmtId="184" fontId="0" fillId="0" borderId="16" xfId="0" applyNumberForma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180" fontId="7" fillId="0" borderId="17" xfId="0" applyNumberFormat="1" applyFont="1" applyBorder="1" applyAlignment="1">
      <alignment horizontal="right" vertical="center" wrapText="1"/>
    </xf>
    <xf numFmtId="180" fontId="7" fillId="0" borderId="15" xfId="0" applyNumberFormat="1" applyFont="1" applyBorder="1" applyAlignment="1">
      <alignment horizontal="right" vertical="center" wrapText="1"/>
    </xf>
    <xf numFmtId="180" fontId="7" fillId="0" borderId="18" xfId="0" applyNumberFormat="1" applyFont="1" applyBorder="1" applyAlignment="1">
      <alignment horizontal="right" vertical="center" wrapText="1"/>
    </xf>
    <xf numFmtId="180" fontId="7" fillId="0" borderId="19" xfId="0" applyNumberFormat="1" applyFont="1" applyBorder="1" applyAlignment="1">
      <alignment horizontal="right" vertical="center" wrapText="1"/>
    </xf>
    <xf numFmtId="180" fontId="7" fillId="0" borderId="20" xfId="0" applyNumberFormat="1" applyFont="1" applyBorder="1" applyAlignment="1">
      <alignment horizontal="right" vertical="center" wrapText="1"/>
    </xf>
    <xf numFmtId="180" fontId="7" fillId="0" borderId="2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12" fillId="0" borderId="23" xfId="33" applyNumberFormat="1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3" fontId="12" fillId="0" borderId="26" xfId="33" applyNumberFormat="1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80" fontId="7" fillId="0" borderId="16" xfId="0" applyNumberFormat="1" applyFont="1" applyBorder="1" applyAlignment="1">
      <alignment horizontal="right" vertical="center" wrapText="1"/>
    </xf>
    <xf numFmtId="180" fontId="7" fillId="0" borderId="29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82" fontId="7" fillId="0" borderId="36" xfId="0" applyNumberFormat="1" applyFont="1" applyBorder="1" applyAlignment="1">
      <alignment horizontal="right" vertical="center" wrapText="1"/>
    </xf>
    <xf numFmtId="182" fontId="7" fillId="0" borderId="10" xfId="0" applyNumberFormat="1" applyFont="1" applyBorder="1" applyAlignment="1">
      <alignment horizontal="right" vertical="center" wrapText="1"/>
    </xf>
    <xf numFmtId="182" fontId="7" fillId="0" borderId="37" xfId="0" applyNumberFormat="1" applyFont="1" applyBorder="1" applyAlignment="1">
      <alignment horizontal="right" vertical="center" wrapText="1"/>
    </xf>
    <xf numFmtId="182" fontId="7" fillId="0" borderId="38" xfId="0" applyNumberFormat="1" applyFont="1" applyBorder="1" applyAlignment="1">
      <alignment horizontal="right" vertical="center" wrapText="1"/>
    </xf>
    <xf numFmtId="182" fontId="7" fillId="0" borderId="39" xfId="0" applyNumberFormat="1" applyFont="1" applyBorder="1" applyAlignment="1">
      <alignment horizontal="right" vertical="center"/>
    </xf>
    <xf numFmtId="182" fontId="7" fillId="0" borderId="39" xfId="0" applyNumberFormat="1" applyFont="1" applyBorder="1" applyAlignment="1">
      <alignment horizontal="right" vertical="center" wrapText="1"/>
    </xf>
    <xf numFmtId="180" fontId="7" fillId="0" borderId="40" xfId="0" applyNumberFormat="1" applyFont="1" applyBorder="1" applyAlignment="1">
      <alignment horizontal="right" vertical="center" wrapText="1"/>
    </xf>
    <xf numFmtId="182" fontId="7" fillId="0" borderId="41" xfId="0" applyNumberFormat="1" applyFont="1" applyBorder="1" applyAlignment="1">
      <alignment horizontal="right" vertical="center"/>
    </xf>
    <xf numFmtId="182" fontId="7" fillId="0" borderId="36" xfId="0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horizontal="center" vertical="center"/>
    </xf>
    <xf numFmtId="182" fontId="7" fillId="0" borderId="43" xfId="0" applyNumberFormat="1" applyFont="1" applyBorder="1" applyAlignment="1">
      <alignment horizontal="right" vertical="center" wrapText="1"/>
    </xf>
    <xf numFmtId="182" fontId="7" fillId="0" borderId="12" xfId="0" applyNumberFormat="1" applyFont="1" applyBorder="1" applyAlignment="1">
      <alignment horizontal="right" vertical="center" wrapText="1"/>
    </xf>
    <xf numFmtId="182" fontId="7" fillId="0" borderId="44" xfId="0" applyNumberFormat="1" applyFont="1" applyBorder="1" applyAlignment="1">
      <alignment horizontal="right" vertical="center" wrapText="1"/>
    </xf>
    <xf numFmtId="180" fontId="7" fillId="0" borderId="45" xfId="0" applyNumberFormat="1" applyFont="1" applyBorder="1" applyAlignment="1">
      <alignment horizontal="right" vertical="center" wrapText="1"/>
    </xf>
    <xf numFmtId="0" fontId="12" fillId="0" borderId="46" xfId="0" applyFont="1" applyFill="1" applyBorder="1" applyAlignment="1">
      <alignment horizontal="center" vertical="center" wrapText="1"/>
    </xf>
    <xf numFmtId="180" fontId="7" fillId="0" borderId="47" xfId="0" applyNumberFormat="1" applyFont="1" applyBorder="1" applyAlignment="1">
      <alignment horizontal="right" vertical="center" wrapText="1"/>
    </xf>
    <xf numFmtId="180" fontId="7" fillId="0" borderId="23" xfId="0" applyNumberFormat="1" applyFont="1" applyBorder="1" applyAlignment="1">
      <alignment horizontal="right" vertical="center" wrapText="1"/>
    </xf>
    <xf numFmtId="182" fontId="7" fillId="0" borderId="23" xfId="0" applyNumberFormat="1" applyFont="1" applyBorder="1" applyAlignment="1">
      <alignment horizontal="right" vertical="center" wrapText="1"/>
    </xf>
    <xf numFmtId="180" fontId="7" fillId="0" borderId="25" xfId="0" applyNumberFormat="1" applyFont="1" applyBorder="1" applyAlignment="1">
      <alignment horizontal="right" vertical="center" wrapText="1"/>
    </xf>
    <xf numFmtId="180" fontId="7" fillId="0" borderId="3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0" fontId="7" fillId="0" borderId="48" xfId="0" applyNumberFormat="1" applyFont="1" applyBorder="1" applyAlignment="1">
      <alignment horizontal="right" vertical="center" wrapText="1"/>
    </xf>
    <xf numFmtId="180" fontId="7" fillId="0" borderId="49" xfId="0" applyNumberFormat="1" applyFont="1" applyBorder="1" applyAlignment="1">
      <alignment horizontal="right" vertical="center" wrapText="1"/>
    </xf>
    <xf numFmtId="180" fontId="7" fillId="0" borderId="50" xfId="0" applyNumberFormat="1" applyFont="1" applyBorder="1" applyAlignment="1">
      <alignment horizontal="right" vertical="center" wrapText="1"/>
    </xf>
    <xf numFmtId="182" fontId="7" fillId="0" borderId="51" xfId="0" applyNumberFormat="1" applyFont="1" applyBorder="1" applyAlignment="1">
      <alignment horizontal="right" vertical="center" wrapText="1"/>
    </xf>
    <xf numFmtId="182" fontId="7" fillId="0" borderId="52" xfId="0" applyNumberFormat="1" applyFont="1" applyBorder="1" applyAlignment="1">
      <alignment horizontal="right" vertical="center" wrapText="1"/>
    </xf>
    <xf numFmtId="182" fontId="7" fillId="0" borderId="53" xfId="0" applyNumberFormat="1" applyFont="1" applyBorder="1" applyAlignment="1">
      <alignment horizontal="right" vertical="center" wrapText="1"/>
    </xf>
    <xf numFmtId="182" fontId="7" fillId="0" borderId="0" xfId="0" applyNumberFormat="1" applyFont="1" applyBorder="1" applyAlignment="1">
      <alignment horizontal="right" vertical="center" wrapText="1"/>
    </xf>
    <xf numFmtId="3" fontId="7" fillId="0" borderId="37" xfId="33" applyNumberFormat="1" applyFont="1" applyBorder="1" applyAlignment="1">
      <alignment horizontal="right" vertical="center"/>
      <protection/>
    </xf>
    <xf numFmtId="180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2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33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2" fillId="0" borderId="41" xfId="33" applyFont="1" applyBorder="1" applyAlignment="1">
      <alignment horizontal="center" vertical="center" wrapText="1"/>
      <protection/>
    </xf>
    <xf numFmtId="0" fontId="11" fillId="0" borderId="51" xfId="33" applyFont="1" applyBorder="1" applyAlignment="1">
      <alignment horizontal="center" vertical="center" wrapText="1"/>
      <protection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3" fontId="7" fillId="0" borderId="53" xfId="33" applyNumberFormat="1" applyFont="1" applyBorder="1" applyAlignment="1">
      <alignment horizontal="right" vertical="center"/>
      <protection/>
    </xf>
    <xf numFmtId="0" fontId="12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 wrapText="1"/>
    </xf>
    <xf numFmtId="3" fontId="12" fillId="0" borderId="47" xfId="33" applyNumberFormat="1" applyFont="1" applyBorder="1" applyAlignment="1" applyProtection="1">
      <alignment horizontal="left" vertical="center" wrapText="1"/>
      <protection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86" fontId="0" fillId="0" borderId="0" xfId="0" applyNumberFormat="1" applyBorder="1" applyAlignment="1">
      <alignment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182" fontId="7" fillId="0" borderId="58" xfId="0" applyNumberFormat="1" applyFont="1" applyBorder="1" applyAlignment="1">
      <alignment horizontal="right" vertical="center" wrapText="1"/>
    </xf>
    <xf numFmtId="182" fontId="7" fillId="0" borderId="13" xfId="0" applyNumberFormat="1" applyFont="1" applyBorder="1" applyAlignment="1">
      <alignment horizontal="right" vertical="center" wrapText="1"/>
    </xf>
    <xf numFmtId="182" fontId="7" fillId="0" borderId="57" xfId="0" applyNumberFormat="1" applyFont="1" applyBorder="1" applyAlignment="1">
      <alignment horizontal="right" vertical="center" wrapText="1"/>
    </xf>
    <xf numFmtId="180" fontId="7" fillId="0" borderId="59" xfId="0" applyNumberFormat="1" applyFont="1" applyBorder="1" applyAlignment="1">
      <alignment horizontal="right" vertical="center" wrapText="1"/>
    </xf>
    <xf numFmtId="180" fontId="7" fillId="0" borderId="32" xfId="0" applyNumberFormat="1" applyFont="1" applyBorder="1" applyAlignment="1">
      <alignment horizontal="right" vertical="center" wrapText="1"/>
    </xf>
    <xf numFmtId="180" fontId="7" fillId="0" borderId="31" xfId="0" applyNumberFormat="1" applyFont="1" applyBorder="1" applyAlignment="1">
      <alignment horizontal="right" vertical="center" wrapText="1"/>
    </xf>
    <xf numFmtId="180" fontId="7" fillId="0" borderId="60" xfId="0" applyNumberFormat="1" applyFont="1" applyBorder="1" applyAlignment="1">
      <alignment horizontal="right" vertical="center" wrapText="1"/>
    </xf>
    <xf numFmtId="0" fontId="8" fillId="0" borderId="61" xfId="33" applyFont="1" applyBorder="1" applyAlignment="1" applyProtection="1">
      <alignment horizontal="center" vertical="center" wrapText="1"/>
      <protection/>
    </xf>
    <xf numFmtId="3" fontId="8" fillId="0" borderId="34" xfId="33" applyNumberFormat="1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>
      <alignment horizontal="center" vertical="center" wrapText="1"/>
    </xf>
    <xf numFmtId="3" fontId="8" fillId="0" borderId="42" xfId="33" applyNumberFormat="1" applyFont="1" applyBorder="1" applyAlignment="1" applyProtection="1">
      <alignment horizontal="center" vertical="center" wrapText="1"/>
      <protection/>
    </xf>
    <xf numFmtId="3" fontId="8" fillId="0" borderId="46" xfId="33" applyNumberFormat="1" applyFont="1" applyBorder="1" applyAlignment="1" applyProtection="1">
      <alignment horizontal="center" vertical="center" wrapText="1"/>
      <protection/>
    </xf>
    <xf numFmtId="0" fontId="8" fillId="0" borderId="62" xfId="33" applyFont="1" applyBorder="1" applyAlignment="1">
      <alignment horizontal="center" vertical="center" wrapText="1"/>
      <protection/>
    </xf>
    <xf numFmtId="182" fontId="18" fillId="0" borderId="41" xfId="33" applyNumberFormat="1" applyFont="1" applyBorder="1" applyAlignment="1">
      <alignment horizontal="right" vertical="center"/>
      <protection/>
    </xf>
    <xf numFmtId="182" fontId="18" fillId="0" borderId="39" xfId="0" applyNumberFormat="1" applyFont="1" applyBorder="1" applyAlignment="1">
      <alignment horizontal="right" vertical="center"/>
    </xf>
    <xf numFmtId="182" fontId="18" fillId="0" borderId="39" xfId="33" applyNumberFormat="1" applyFont="1" applyBorder="1" applyAlignment="1">
      <alignment horizontal="right" vertical="center"/>
      <protection/>
    </xf>
    <xf numFmtId="182" fontId="18" fillId="0" borderId="43" xfId="33" applyNumberFormat="1" applyFont="1" applyBorder="1" applyAlignment="1">
      <alignment horizontal="right" vertical="center"/>
      <protection/>
    </xf>
    <xf numFmtId="3" fontId="8" fillId="0" borderId="47" xfId="33" applyNumberFormat="1" applyFont="1" applyBorder="1" applyAlignment="1">
      <alignment horizontal="right" vertical="center"/>
      <protection/>
    </xf>
    <xf numFmtId="0" fontId="8" fillId="0" borderId="63" xfId="33" applyFont="1" applyBorder="1" applyAlignment="1">
      <alignment horizontal="center" vertical="center" wrapText="1"/>
      <protection/>
    </xf>
    <xf numFmtId="182" fontId="18" fillId="0" borderId="36" xfId="33" applyNumberFormat="1" applyFont="1" applyBorder="1" applyAlignment="1">
      <alignment horizontal="right" vertical="center"/>
      <protection/>
    </xf>
    <xf numFmtId="182" fontId="18" fillId="0" borderId="10" xfId="33" applyNumberFormat="1" applyFont="1" applyBorder="1" applyAlignment="1">
      <alignment horizontal="right" vertical="center"/>
      <protection/>
    </xf>
    <xf numFmtId="182" fontId="18" fillId="0" borderId="12" xfId="33" applyNumberFormat="1" applyFont="1" applyBorder="1" applyAlignment="1">
      <alignment horizontal="right" vertical="center"/>
      <protection/>
    </xf>
    <xf numFmtId="3" fontId="8" fillId="0" borderId="23" xfId="33" applyNumberFormat="1" applyFont="1" applyBorder="1" applyAlignment="1">
      <alignment horizontal="right" vertical="center"/>
      <protection/>
    </xf>
    <xf numFmtId="182" fontId="18" fillId="0" borderId="36" xfId="35" applyNumberFormat="1" applyFont="1" applyBorder="1" applyAlignment="1">
      <alignment horizontal="right" vertical="center"/>
    </xf>
    <xf numFmtId="182" fontId="18" fillId="0" borderId="10" xfId="35" applyNumberFormat="1" applyFont="1" applyBorder="1" applyAlignment="1">
      <alignment horizontal="right" vertical="center" wrapText="1"/>
    </xf>
    <xf numFmtId="182" fontId="18" fillId="0" borderId="10" xfId="35" applyNumberFormat="1" applyFont="1" applyBorder="1" applyAlignment="1">
      <alignment horizontal="right" vertical="center"/>
    </xf>
    <xf numFmtId="41" fontId="18" fillId="0" borderId="10" xfId="35" applyFont="1" applyBorder="1" applyAlignment="1">
      <alignment horizontal="right" vertical="center"/>
    </xf>
    <xf numFmtId="41" fontId="18" fillId="0" borderId="10" xfId="35" applyFont="1" applyBorder="1" applyAlignment="1">
      <alignment vertical="center"/>
    </xf>
    <xf numFmtId="41" fontId="18" fillId="0" borderId="12" xfId="35" applyFont="1" applyBorder="1" applyAlignment="1">
      <alignment horizontal="right" vertical="center"/>
    </xf>
    <xf numFmtId="3" fontId="18" fillId="0" borderId="36" xfId="33" applyNumberFormat="1" applyFont="1" applyBorder="1" applyAlignment="1">
      <alignment horizontal="right" vertical="center"/>
      <protection/>
    </xf>
    <xf numFmtId="3" fontId="18" fillId="0" borderId="10" xfId="33" applyNumberFormat="1" applyFont="1" applyBorder="1" applyAlignment="1">
      <alignment horizontal="right" vertical="center"/>
      <protection/>
    </xf>
    <xf numFmtId="3" fontId="18" fillId="0" borderId="12" xfId="33" applyNumberFormat="1" applyFont="1" applyBorder="1" applyAlignment="1">
      <alignment horizontal="right" vertical="center"/>
      <protection/>
    </xf>
    <xf numFmtId="3" fontId="18" fillId="0" borderId="52" xfId="33" applyNumberFormat="1" applyFont="1" applyBorder="1" applyAlignment="1">
      <alignment horizontal="right" vertical="center"/>
      <protection/>
    </xf>
    <xf numFmtId="3" fontId="8" fillId="0" borderId="48" xfId="33" applyNumberFormat="1" applyFont="1" applyBorder="1" applyAlignment="1">
      <alignment horizontal="right" vertical="center"/>
      <protection/>
    </xf>
    <xf numFmtId="0" fontId="8" fillId="0" borderId="64" xfId="33" applyFont="1" applyBorder="1" applyAlignment="1">
      <alignment horizontal="center" vertical="center" wrapText="1"/>
      <protection/>
    </xf>
    <xf numFmtId="3" fontId="18" fillId="0" borderId="37" xfId="33" applyNumberFormat="1" applyFont="1" applyBorder="1" applyAlignment="1">
      <alignment horizontal="right" vertical="center"/>
      <protection/>
    </xf>
    <xf numFmtId="3" fontId="18" fillId="0" borderId="38" xfId="33" applyNumberFormat="1" applyFont="1" applyBorder="1" applyAlignment="1">
      <alignment horizontal="right" vertical="center"/>
      <protection/>
    </xf>
    <xf numFmtId="3" fontId="18" fillId="0" borderId="44" xfId="33" applyNumberFormat="1" applyFont="1" applyBorder="1" applyAlignment="1">
      <alignment horizontal="right" vertical="center"/>
      <protection/>
    </xf>
    <xf numFmtId="3" fontId="8" fillId="0" borderId="25" xfId="33" applyNumberFormat="1" applyFont="1" applyBorder="1" applyAlignment="1">
      <alignment horizontal="right" vertical="center"/>
      <protection/>
    </xf>
    <xf numFmtId="0" fontId="8" fillId="0" borderId="65" xfId="33" applyFont="1" applyBorder="1" applyAlignment="1">
      <alignment horizontal="center" vertical="center" wrapText="1"/>
      <protection/>
    </xf>
    <xf numFmtId="3" fontId="8" fillId="0" borderId="66" xfId="33" applyNumberFormat="1" applyFont="1" applyBorder="1" applyAlignment="1">
      <alignment vertical="center"/>
      <protection/>
    </xf>
    <xf numFmtId="3" fontId="8" fillId="0" borderId="67" xfId="33" applyNumberFormat="1" applyFont="1" applyBorder="1" applyAlignment="1">
      <alignment vertical="center"/>
      <protection/>
    </xf>
    <xf numFmtId="3" fontId="8" fillId="0" borderId="68" xfId="33" applyNumberFormat="1" applyFont="1" applyBorder="1" applyAlignment="1">
      <alignment vertical="center"/>
      <protection/>
    </xf>
    <xf numFmtId="3" fontId="8" fillId="0" borderId="65" xfId="33" applyNumberFormat="1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19" fillId="0" borderId="69" xfId="0" applyFont="1" applyBorder="1" applyAlignment="1">
      <alignment vertical="center"/>
    </xf>
    <xf numFmtId="3" fontId="18" fillId="0" borderId="0" xfId="33" applyNumberFormat="1" applyFont="1" applyBorder="1" applyAlignment="1">
      <alignment vertical="center"/>
      <protection/>
    </xf>
    <xf numFmtId="0" fontId="8" fillId="0" borderId="36" xfId="33" applyFont="1" applyBorder="1" applyAlignment="1">
      <alignment horizontal="center" vertical="center" wrapText="1"/>
      <protection/>
    </xf>
    <xf numFmtId="0" fontId="8" fillId="0" borderId="37" xfId="33" applyFont="1" applyBorder="1" applyAlignment="1">
      <alignment horizontal="center" vertical="center" wrapText="1"/>
      <protection/>
    </xf>
    <xf numFmtId="0" fontId="8" fillId="0" borderId="70" xfId="33" applyFont="1" applyBorder="1" applyAlignment="1" applyProtection="1">
      <alignment horizontal="center" vertical="center" wrapText="1"/>
      <protection/>
    </xf>
    <xf numFmtId="182" fontId="18" fillId="0" borderId="10" xfId="33" applyNumberFormat="1" applyFont="1" applyBorder="1" applyAlignment="1">
      <alignment vertical="center"/>
      <protection/>
    </xf>
    <xf numFmtId="182" fontId="18" fillId="0" borderId="52" xfId="33" applyNumberFormat="1" applyFont="1" applyBorder="1" applyAlignment="1">
      <alignment vertical="center"/>
      <protection/>
    </xf>
    <xf numFmtId="182" fontId="18" fillId="0" borderId="10" xfId="0" applyNumberFormat="1" applyFont="1" applyBorder="1" applyAlignment="1">
      <alignment vertical="center"/>
    </xf>
    <xf numFmtId="182" fontId="18" fillId="0" borderId="52" xfId="0" applyNumberFormat="1" applyFont="1" applyBorder="1" applyAlignment="1">
      <alignment vertical="center"/>
    </xf>
    <xf numFmtId="0" fontId="8" fillId="0" borderId="32" xfId="33" applyFont="1" applyBorder="1" applyAlignment="1">
      <alignment horizontal="center" vertical="center"/>
      <protection/>
    </xf>
    <xf numFmtId="0" fontId="8" fillId="0" borderId="33" xfId="33" applyFont="1" applyBorder="1" applyAlignment="1">
      <alignment horizontal="center" vertical="center"/>
      <protection/>
    </xf>
    <xf numFmtId="0" fontId="7" fillId="0" borderId="4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180" fontId="7" fillId="0" borderId="66" xfId="0" applyNumberFormat="1" applyFont="1" applyBorder="1" applyAlignment="1">
      <alignment horizontal="right" vertical="center" wrapText="1"/>
    </xf>
    <xf numFmtId="182" fontId="7" fillId="0" borderId="52" xfId="0" applyNumberFormat="1" applyFont="1" applyBorder="1" applyAlignment="1">
      <alignment horizontal="right" vertical="center"/>
    </xf>
    <xf numFmtId="180" fontId="12" fillId="0" borderId="66" xfId="0" applyNumberFormat="1" applyFont="1" applyBorder="1" applyAlignment="1">
      <alignment horizontal="right" vertical="center" wrapText="1"/>
    </xf>
    <xf numFmtId="180" fontId="7" fillId="0" borderId="65" xfId="0" applyNumberFormat="1" applyFont="1" applyBorder="1" applyAlignment="1">
      <alignment horizontal="righ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8" fillId="0" borderId="41" xfId="33" applyFont="1" applyBorder="1" applyAlignment="1">
      <alignment horizontal="center" vertical="center" wrapText="1"/>
      <protection/>
    </xf>
    <xf numFmtId="182" fontId="18" fillId="0" borderId="39" xfId="33" applyNumberFormat="1" applyFont="1" applyBorder="1" applyAlignment="1">
      <alignment vertical="center"/>
      <protection/>
    </xf>
    <xf numFmtId="182" fontId="18" fillId="0" borderId="51" xfId="33" applyNumberFormat="1" applyFont="1" applyBorder="1" applyAlignment="1">
      <alignment vertical="center"/>
      <protection/>
    </xf>
    <xf numFmtId="182" fontId="18" fillId="0" borderId="38" xfId="0" applyNumberFormat="1" applyFont="1" applyBorder="1" applyAlignment="1">
      <alignment vertical="center"/>
    </xf>
    <xf numFmtId="182" fontId="18" fillId="0" borderId="53" xfId="0" applyNumberFormat="1" applyFont="1" applyBorder="1" applyAlignment="1">
      <alignment vertical="center"/>
    </xf>
    <xf numFmtId="0" fontId="8" fillId="0" borderId="7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0</xdr:col>
      <xdr:colOff>1724025</xdr:colOff>
      <xdr:row>1</xdr:row>
      <xdr:rowOff>600075</xdr:rowOff>
    </xdr:to>
    <xdr:sp>
      <xdr:nvSpPr>
        <xdr:cNvPr id="1" name="直線接點 2"/>
        <xdr:cNvSpPr>
          <a:spLocks/>
        </xdr:cNvSpPr>
      </xdr:nvSpPr>
      <xdr:spPr>
        <a:xfrm>
          <a:off x="9525" y="304800"/>
          <a:ext cx="1714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1</xdr:col>
      <xdr:colOff>9525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752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1</xdr:col>
      <xdr:colOff>9525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38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1</xdr:col>
      <xdr:colOff>9525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38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1</xdr:col>
      <xdr:colOff>9525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752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1</xdr:col>
      <xdr:colOff>9525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28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1</xdr:col>
      <xdr:colOff>9525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28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1</xdr:col>
      <xdr:colOff>9525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28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1</xdr:col>
      <xdr:colOff>9525</xdr:colOff>
      <xdr:row>1</xdr:row>
      <xdr:rowOff>466725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733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L15" sqref="A1:L15"/>
    </sheetView>
  </sheetViews>
  <sheetFormatPr defaultColWidth="9.00390625" defaultRowHeight="30" customHeight="1"/>
  <cols>
    <col min="1" max="1" width="13.75390625" style="7" customWidth="1"/>
    <col min="2" max="2" width="17.25390625" style="1" bestFit="1" customWidth="1"/>
    <col min="3" max="11" width="14.00390625" style="1" bestFit="1" customWidth="1"/>
    <col min="12" max="12" width="16.50390625" style="1" bestFit="1" customWidth="1"/>
    <col min="13" max="13" width="9.00390625" style="1" customWidth="1"/>
    <col min="14" max="14" width="10.125" style="1" bestFit="1" customWidth="1"/>
    <col min="15" max="15" width="10.00390625" style="1" bestFit="1" customWidth="1"/>
    <col min="16" max="16384" width="9.00390625" style="1" customWidth="1"/>
  </cols>
  <sheetData>
    <row r="1" spans="1:12" s="6" customFormat="1" ht="30" customHeight="1" thickBot="1">
      <c r="A1" s="202" t="s">
        <v>35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4" s="10" customFormat="1" ht="45" customHeight="1" thickBot="1">
      <c r="A2" s="130" t="s">
        <v>36</v>
      </c>
      <c r="B2" s="131" t="s">
        <v>37</v>
      </c>
      <c r="C2" s="131" t="s">
        <v>38</v>
      </c>
      <c r="D2" s="132" t="s">
        <v>16</v>
      </c>
      <c r="E2" s="132" t="s">
        <v>18</v>
      </c>
      <c r="F2" s="131" t="s">
        <v>39</v>
      </c>
      <c r="G2" s="133" t="s">
        <v>21</v>
      </c>
      <c r="H2" s="133" t="s">
        <v>22</v>
      </c>
      <c r="I2" s="131" t="s">
        <v>40</v>
      </c>
      <c r="J2" s="131" t="s">
        <v>41</v>
      </c>
      <c r="K2" s="134" t="s">
        <v>42</v>
      </c>
      <c r="L2" s="135" t="s">
        <v>43</v>
      </c>
      <c r="N2" s="11"/>
    </row>
    <row r="3" spans="1:14" ht="30" customHeight="1">
      <c r="A3" s="136">
        <v>1</v>
      </c>
      <c r="B3" s="137">
        <v>82446</v>
      </c>
      <c r="C3" s="138">
        <v>13135</v>
      </c>
      <c r="D3" s="138">
        <v>11785</v>
      </c>
      <c r="E3" s="138">
        <v>6205</v>
      </c>
      <c r="F3" s="139">
        <v>11849</v>
      </c>
      <c r="G3" s="139">
        <v>22873</v>
      </c>
      <c r="H3" s="139">
        <v>8100</v>
      </c>
      <c r="I3" s="139">
        <v>7993</v>
      </c>
      <c r="J3" s="139">
        <v>4411</v>
      </c>
      <c r="K3" s="140">
        <v>22101</v>
      </c>
      <c r="L3" s="141">
        <f aca="true" t="shared" si="0" ref="L3:L9">B3+C3+D3+E3+F3+G3+H3+I3+J3+K3</f>
        <v>190898</v>
      </c>
      <c r="N3" s="110"/>
    </row>
    <row r="4" spans="1:14" ht="30" customHeight="1">
      <c r="A4" s="142">
        <v>2</v>
      </c>
      <c r="B4" s="143">
        <v>244707</v>
      </c>
      <c r="C4" s="144">
        <v>48025</v>
      </c>
      <c r="D4" s="144">
        <v>18384</v>
      </c>
      <c r="E4" s="144">
        <v>12802</v>
      </c>
      <c r="F4" s="144">
        <v>37676</v>
      </c>
      <c r="G4" s="144">
        <v>86261</v>
      </c>
      <c r="H4" s="144">
        <v>26250</v>
      </c>
      <c r="I4" s="144">
        <v>28546</v>
      </c>
      <c r="J4" s="144">
        <v>11959</v>
      </c>
      <c r="K4" s="145">
        <v>76259</v>
      </c>
      <c r="L4" s="146">
        <f t="shared" si="0"/>
        <v>590869</v>
      </c>
      <c r="N4" s="110"/>
    </row>
    <row r="5" spans="1:14" ht="30" customHeight="1">
      <c r="A5" s="142">
        <v>3</v>
      </c>
      <c r="B5" s="143">
        <v>78665</v>
      </c>
      <c r="C5" s="144">
        <v>22591</v>
      </c>
      <c r="D5" s="144">
        <v>15120</v>
      </c>
      <c r="E5" s="144">
        <v>6567</v>
      </c>
      <c r="F5" s="144">
        <v>14338</v>
      </c>
      <c r="G5" s="144">
        <v>37877</v>
      </c>
      <c r="H5" s="144">
        <v>15360</v>
      </c>
      <c r="I5" s="144">
        <v>6779</v>
      </c>
      <c r="J5" s="144">
        <v>4075</v>
      </c>
      <c r="K5" s="145">
        <v>20554</v>
      </c>
      <c r="L5" s="146">
        <f t="shared" si="0"/>
        <v>221926</v>
      </c>
      <c r="N5" s="110"/>
    </row>
    <row r="6" spans="1:14" ht="30" customHeight="1">
      <c r="A6" s="142">
        <v>4</v>
      </c>
      <c r="B6" s="143">
        <v>96887</v>
      </c>
      <c r="C6" s="144">
        <v>30114</v>
      </c>
      <c r="D6" s="144">
        <v>20381</v>
      </c>
      <c r="E6" s="144">
        <v>7711</v>
      </c>
      <c r="F6" s="144">
        <v>19828</v>
      </c>
      <c r="G6" s="144">
        <v>42604</v>
      </c>
      <c r="H6" s="144">
        <v>17280</v>
      </c>
      <c r="I6" s="144">
        <v>9166</v>
      </c>
      <c r="J6" s="144">
        <v>7894</v>
      </c>
      <c r="K6" s="145">
        <v>27505</v>
      </c>
      <c r="L6" s="146">
        <f t="shared" si="0"/>
        <v>279370</v>
      </c>
      <c r="N6" s="110"/>
    </row>
    <row r="7" spans="1:14" ht="30" customHeight="1">
      <c r="A7" s="142">
        <v>5</v>
      </c>
      <c r="B7" s="143">
        <v>80036</v>
      </c>
      <c r="C7" s="144">
        <v>28155</v>
      </c>
      <c r="D7" s="144">
        <v>16598</v>
      </c>
      <c r="E7" s="144">
        <v>7065</v>
      </c>
      <c r="F7" s="144">
        <v>15515</v>
      </c>
      <c r="G7" s="144">
        <v>77219</v>
      </c>
      <c r="H7" s="144">
        <v>21000</v>
      </c>
      <c r="I7" s="144">
        <v>6532</v>
      </c>
      <c r="J7" s="144">
        <v>3943</v>
      </c>
      <c r="K7" s="145">
        <v>16561</v>
      </c>
      <c r="L7" s="146">
        <f t="shared" si="0"/>
        <v>272624</v>
      </c>
      <c r="N7" s="110"/>
    </row>
    <row r="8" spans="1:14" ht="30" customHeight="1">
      <c r="A8" s="142">
        <v>6</v>
      </c>
      <c r="B8" s="143">
        <v>92375</v>
      </c>
      <c r="C8" s="144">
        <v>79711</v>
      </c>
      <c r="D8" s="144">
        <v>19275</v>
      </c>
      <c r="E8" s="144">
        <v>8108</v>
      </c>
      <c r="F8" s="144">
        <v>17170</v>
      </c>
      <c r="G8" s="144">
        <v>60044</v>
      </c>
      <c r="H8" s="144">
        <v>29750</v>
      </c>
      <c r="I8" s="144">
        <v>8927</v>
      </c>
      <c r="J8" s="144">
        <v>5956</v>
      </c>
      <c r="K8" s="145">
        <v>29160</v>
      </c>
      <c r="L8" s="146">
        <f t="shared" si="0"/>
        <v>350476</v>
      </c>
      <c r="N8" s="110"/>
    </row>
    <row r="9" spans="1:14" ht="30" customHeight="1">
      <c r="A9" s="142">
        <v>7</v>
      </c>
      <c r="B9" s="147">
        <v>128127</v>
      </c>
      <c r="C9" s="148">
        <v>117795</v>
      </c>
      <c r="D9" s="148">
        <v>28718</v>
      </c>
      <c r="E9" s="149">
        <v>14070</v>
      </c>
      <c r="F9" s="149">
        <v>27525</v>
      </c>
      <c r="G9" s="149">
        <v>90647</v>
      </c>
      <c r="H9" s="150">
        <v>38680</v>
      </c>
      <c r="I9" s="151">
        <v>13644</v>
      </c>
      <c r="J9" s="151">
        <v>12338</v>
      </c>
      <c r="K9" s="152">
        <v>57767</v>
      </c>
      <c r="L9" s="146">
        <f t="shared" si="0"/>
        <v>529311</v>
      </c>
      <c r="N9" s="110"/>
    </row>
    <row r="10" spans="1:14" ht="30" customHeight="1">
      <c r="A10" s="142">
        <v>8</v>
      </c>
      <c r="B10" s="153">
        <v>111638</v>
      </c>
      <c r="C10" s="154">
        <v>86074</v>
      </c>
      <c r="D10" s="154">
        <v>29791</v>
      </c>
      <c r="E10" s="154">
        <v>12426</v>
      </c>
      <c r="F10" s="154">
        <v>24997</v>
      </c>
      <c r="G10" s="154">
        <v>101308</v>
      </c>
      <c r="H10" s="154">
        <v>52000</v>
      </c>
      <c r="I10" s="154">
        <v>13994</v>
      </c>
      <c r="J10" s="154">
        <v>12020</v>
      </c>
      <c r="K10" s="155">
        <v>51853</v>
      </c>
      <c r="L10" s="146">
        <f>SUM(B10:K10)</f>
        <v>496101</v>
      </c>
      <c r="N10" s="110"/>
    </row>
    <row r="11" spans="1:14" ht="30" customHeight="1">
      <c r="A11" s="142">
        <v>9</v>
      </c>
      <c r="B11" s="153">
        <v>80676</v>
      </c>
      <c r="C11" s="154">
        <v>30163</v>
      </c>
      <c r="D11" s="154">
        <v>14617</v>
      </c>
      <c r="E11" s="154">
        <v>5431</v>
      </c>
      <c r="F11" s="154">
        <v>12443</v>
      </c>
      <c r="G11" s="154">
        <v>50251</v>
      </c>
      <c r="H11" s="154">
        <v>23580</v>
      </c>
      <c r="I11" s="154">
        <v>6017</v>
      </c>
      <c r="J11" s="154">
        <v>5866</v>
      </c>
      <c r="K11" s="156">
        <v>22562</v>
      </c>
      <c r="L11" s="157">
        <f>SUM(B11:K11)</f>
        <v>251606</v>
      </c>
      <c r="N11" s="96"/>
    </row>
    <row r="12" spans="1:14" ht="30" customHeight="1">
      <c r="A12" s="142">
        <v>10</v>
      </c>
      <c r="B12" s="153">
        <v>83745</v>
      </c>
      <c r="C12" s="154">
        <v>31712</v>
      </c>
      <c r="D12" s="154">
        <v>19462</v>
      </c>
      <c r="E12" s="154">
        <v>8666</v>
      </c>
      <c r="F12" s="154">
        <v>15700</v>
      </c>
      <c r="G12" s="154">
        <v>42730</v>
      </c>
      <c r="H12" s="154">
        <v>23818</v>
      </c>
      <c r="I12" s="154">
        <v>8681</v>
      </c>
      <c r="J12" s="154">
        <v>6520</v>
      </c>
      <c r="K12" s="155">
        <v>25873</v>
      </c>
      <c r="L12" s="146">
        <f>SUM(B12:K12)</f>
        <v>266907</v>
      </c>
      <c r="N12" s="96"/>
    </row>
    <row r="13" spans="1:14" ht="30" customHeight="1">
      <c r="A13" s="142">
        <v>11</v>
      </c>
      <c r="B13" s="153">
        <v>85079</v>
      </c>
      <c r="C13" s="154">
        <v>27990</v>
      </c>
      <c r="D13" s="154">
        <v>20419</v>
      </c>
      <c r="E13" s="154">
        <v>9110</v>
      </c>
      <c r="F13" s="154">
        <v>14415</v>
      </c>
      <c r="G13" s="154">
        <v>35357</v>
      </c>
      <c r="H13" s="154">
        <v>21000</v>
      </c>
      <c r="I13" s="154">
        <v>8181</v>
      </c>
      <c r="J13" s="154">
        <v>7860</v>
      </c>
      <c r="K13" s="155">
        <v>23145</v>
      </c>
      <c r="L13" s="146">
        <f>SUM(B13:K13)</f>
        <v>252556</v>
      </c>
      <c r="N13" s="96"/>
    </row>
    <row r="14" spans="1:14" ht="30" customHeight="1" thickBot="1">
      <c r="A14" s="158">
        <v>12</v>
      </c>
      <c r="B14" s="159">
        <v>90334</v>
      </c>
      <c r="C14" s="160">
        <v>22982</v>
      </c>
      <c r="D14" s="160">
        <v>15517</v>
      </c>
      <c r="E14" s="160">
        <v>7245</v>
      </c>
      <c r="F14" s="160">
        <v>11318</v>
      </c>
      <c r="G14" s="160">
        <v>26211</v>
      </c>
      <c r="H14" s="160">
        <v>16680</v>
      </c>
      <c r="I14" s="160">
        <v>6850</v>
      </c>
      <c r="J14" s="160">
        <v>7607</v>
      </c>
      <c r="K14" s="161">
        <v>22670</v>
      </c>
      <c r="L14" s="162">
        <f>SUM(B14:K14)</f>
        <v>227414</v>
      </c>
      <c r="N14" s="96"/>
    </row>
    <row r="15" spans="1:15" ht="30" customHeight="1" thickBot="1">
      <c r="A15" s="163" t="s">
        <v>43</v>
      </c>
      <c r="B15" s="164">
        <f aca="true" t="shared" si="1" ref="B15:K15">SUM(B3:B14)</f>
        <v>1254715</v>
      </c>
      <c r="C15" s="165">
        <f t="shared" si="1"/>
        <v>538447</v>
      </c>
      <c r="D15" s="165">
        <f t="shared" si="1"/>
        <v>230067</v>
      </c>
      <c r="E15" s="165">
        <f t="shared" si="1"/>
        <v>105406</v>
      </c>
      <c r="F15" s="165">
        <f t="shared" si="1"/>
        <v>222774</v>
      </c>
      <c r="G15" s="165">
        <f t="shared" si="1"/>
        <v>673382</v>
      </c>
      <c r="H15" s="165">
        <f t="shared" si="1"/>
        <v>293498</v>
      </c>
      <c r="I15" s="165">
        <f t="shared" si="1"/>
        <v>125310</v>
      </c>
      <c r="J15" s="165">
        <f t="shared" si="1"/>
        <v>90449</v>
      </c>
      <c r="K15" s="166">
        <f t="shared" si="1"/>
        <v>396010</v>
      </c>
      <c r="L15" s="167">
        <f>SUM(L3:L14)</f>
        <v>3930058</v>
      </c>
      <c r="M15" s="25"/>
      <c r="N15" s="96"/>
      <c r="O15" s="39"/>
    </row>
    <row r="16" spans="1:12" ht="30" customHeight="1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70"/>
    </row>
    <row r="17" spans="1:12" ht="30" customHeight="1" thickBot="1">
      <c r="A17" s="8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2"/>
      <c r="L17" s="5"/>
    </row>
    <row r="18" spans="1:12" ht="41.25" thickBot="1">
      <c r="A18" s="107" t="s">
        <v>60</v>
      </c>
      <c r="B18" s="108" t="s">
        <v>61</v>
      </c>
      <c r="C18" s="4"/>
      <c r="D18" s="173" t="s">
        <v>36</v>
      </c>
      <c r="E18" s="178" t="s">
        <v>44</v>
      </c>
      <c r="F18" s="179" t="s">
        <v>45</v>
      </c>
      <c r="G18" s="4"/>
      <c r="H18" s="4"/>
      <c r="I18" s="4"/>
      <c r="J18" s="4"/>
      <c r="K18" s="2"/>
      <c r="L18" s="5"/>
    </row>
    <row r="19" spans="1:12" ht="27.75" customHeight="1" thickBot="1">
      <c r="A19" s="97">
        <f>SUM(E19:E30)</f>
        <v>1918559</v>
      </c>
      <c r="B19" s="111">
        <f>SUM(F19:F30)</f>
        <v>2011499</v>
      </c>
      <c r="C19" s="4"/>
      <c r="D19" s="197">
        <v>1</v>
      </c>
      <c r="E19" s="198">
        <v>84103</v>
      </c>
      <c r="F19" s="199">
        <v>106795</v>
      </c>
      <c r="G19" s="4"/>
      <c r="H19" s="4"/>
      <c r="I19" s="4"/>
      <c r="J19" s="4"/>
      <c r="K19" s="2"/>
      <c r="L19" s="5"/>
    </row>
    <row r="20" spans="1:12" ht="30" customHeight="1">
      <c r="A20" s="9" t="s">
        <v>0</v>
      </c>
      <c r="B20" s="3"/>
      <c r="C20" s="3"/>
      <c r="D20" s="171">
        <v>2</v>
      </c>
      <c r="E20" s="174">
        <v>448052</v>
      </c>
      <c r="F20" s="175">
        <v>142817</v>
      </c>
      <c r="G20" s="2"/>
      <c r="H20" s="2"/>
      <c r="I20" s="4"/>
      <c r="J20" s="4"/>
      <c r="K20" s="2"/>
      <c r="L20" s="5"/>
    </row>
    <row r="21" spans="4:6" ht="30" customHeight="1">
      <c r="D21" s="171">
        <v>3</v>
      </c>
      <c r="E21" s="176">
        <v>106380</v>
      </c>
      <c r="F21" s="177">
        <v>115546</v>
      </c>
    </row>
    <row r="22" spans="4:6" ht="30" customHeight="1">
      <c r="D22" s="171">
        <v>4</v>
      </c>
      <c r="E22" s="176">
        <v>150009</v>
      </c>
      <c r="F22" s="177">
        <v>129361</v>
      </c>
    </row>
    <row r="23" spans="4:6" ht="30" customHeight="1">
      <c r="D23" s="171">
        <v>5</v>
      </c>
      <c r="E23" s="176">
        <v>102100</v>
      </c>
      <c r="F23" s="177">
        <v>170524</v>
      </c>
    </row>
    <row r="24" spans="4:6" ht="30" customHeight="1">
      <c r="D24" s="171">
        <v>6</v>
      </c>
      <c r="E24" s="176">
        <v>157782</v>
      </c>
      <c r="F24" s="177">
        <v>192694</v>
      </c>
    </row>
    <row r="25" spans="4:6" ht="30" customHeight="1">
      <c r="D25" s="171">
        <v>7</v>
      </c>
      <c r="E25" s="176">
        <v>200538</v>
      </c>
      <c r="F25" s="177">
        <v>328773</v>
      </c>
    </row>
    <row r="26" spans="4:6" ht="30" customHeight="1">
      <c r="D26" s="171">
        <v>8</v>
      </c>
      <c r="E26" s="176">
        <v>217603</v>
      </c>
      <c r="F26" s="177">
        <v>278498</v>
      </c>
    </row>
    <row r="27" spans="4:6" ht="30" customHeight="1">
      <c r="D27" s="171">
        <v>9</v>
      </c>
      <c r="E27" s="176">
        <v>108261</v>
      </c>
      <c r="F27" s="177">
        <v>143345</v>
      </c>
    </row>
    <row r="28" spans="4:6" ht="30" customHeight="1">
      <c r="D28" s="171">
        <v>10</v>
      </c>
      <c r="E28" s="176">
        <v>127942</v>
      </c>
      <c r="F28" s="177">
        <v>138965</v>
      </c>
    </row>
    <row r="29" spans="4:6" ht="30" customHeight="1">
      <c r="D29" s="171">
        <v>11</v>
      </c>
      <c r="E29" s="176">
        <v>117899</v>
      </c>
      <c r="F29" s="177">
        <v>134657</v>
      </c>
    </row>
    <row r="30" spans="4:6" ht="30" customHeight="1" thickBot="1">
      <c r="D30" s="172">
        <v>12</v>
      </c>
      <c r="E30" s="200">
        <v>97890</v>
      </c>
      <c r="F30" s="201">
        <v>129524</v>
      </c>
    </row>
  </sheetData>
  <sheetProtection/>
  <mergeCells count="1">
    <mergeCell ref="A1:L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6" sqref="D6"/>
    </sheetView>
  </sheetViews>
  <sheetFormatPr defaultColWidth="23.625" defaultRowHeight="16.5"/>
  <cols>
    <col min="1" max="1" width="24.125" style="0" bestFit="1" customWidth="1"/>
    <col min="2" max="3" width="7.00390625" style="0" bestFit="1" customWidth="1"/>
    <col min="4" max="5" width="15.375" style="0" bestFit="1" customWidth="1"/>
    <col min="6" max="6" width="12.50390625" style="0" bestFit="1" customWidth="1"/>
    <col min="7" max="7" width="15.375" style="0" bestFit="1" customWidth="1"/>
    <col min="8" max="8" width="11.875" style="0" bestFit="1" customWidth="1"/>
    <col min="9" max="9" width="21.25390625" style="0" bestFit="1" customWidth="1"/>
    <col min="10" max="10" width="23.625" style="0" customWidth="1"/>
    <col min="11" max="11" width="7.625" style="0" bestFit="1" customWidth="1"/>
  </cols>
  <sheetData>
    <row r="1" spans="1:12" ht="21.75" thickBot="1">
      <c r="A1" s="202" t="s">
        <v>31</v>
      </c>
      <c r="B1" s="203"/>
      <c r="C1" s="203"/>
      <c r="D1" s="203"/>
      <c r="E1" s="203"/>
      <c r="F1" s="203"/>
      <c r="G1" s="203"/>
      <c r="H1" s="203"/>
      <c r="I1" s="204"/>
      <c r="J1" s="89"/>
      <c r="K1" s="89"/>
      <c r="L1" s="89"/>
    </row>
    <row r="2" spans="1:12" ht="39.75" thickBot="1">
      <c r="A2" s="114" t="s">
        <v>32</v>
      </c>
      <c r="B2" s="112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77" t="s">
        <v>11</v>
      </c>
      <c r="I2" s="82" t="s">
        <v>29</v>
      </c>
      <c r="J2" s="89"/>
      <c r="K2" s="89"/>
      <c r="L2" s="118"/>
    </row>
    <row r="3" spans="1:12" ht="19.5">
      <c r="A3" s="115" t="s">
        <v>12</v>
      </c>
      <c r="B3" s="113">
        <v>102</v>
      </c>
      <c r="C3" s="119">
        <v>9</v>
      </c>
      <c r="D3" s="74" t="s">
        <v>25</v>
      </c>
      <c r="E3" s="71" t="s">
        <v>25</v>
      </c>
      <c r="F3" s="71">
        <v>29092</v>
      </c>
      <c r="G3" s="72">
        <v>51584</v>
      </c>
      <c r="H3" s="93">
        <v>80676</v>
      </c>
      <c r="I3" s="91" t="s">
        <v>25</v>
      </c>
      <c r="J3" s="89"/>
      <c r="K3" s="100">
        <f>SUM(D3:E3)</f>
        <v>0</v>
      </c>
      <c r="L3" s="116">
        <f>SUM(F3:G3)</f>
        <v>80676</v>
      </c>
    </row>
    <row r="4" spans="1:12" ht="19.5">
      <c r="A4" s="52" t="s">
        <v>15</v>
      </c>
      <c r="B4" s="49">
        <v>102</v>
      </c>
      <c r="C4" s="120">
        <v>9</v>
      </c>
      <c r="D4" s="75" t="s">
        <v>25</v>
      </c>
      <c r="E4" s="76" t="s">
        <v>25</v>
      </c>
      <c r="F4" s="76">
        <v>6572</v>
      </c>
      <c r="G4" s="76">
        <v>23591</v>
      </c>
      <c r="H4" s="94">
        <v>30163</v>
      </c>
      <c r="I4" s="90" t="s">
        <v>25</v>
      </c>
      <c r="J4" s="89"/>
      <c r="K4" s="100">
        <f aca="true" t="shared" si="0" ref="K4:K12">SUM(D4:E4)</f>
        <v>0</v>
      </c>
      <c r="L4" s="116">
        <f aca="true" t="shared" si="1" ref="L4:L12">SUM(F4:G4)</f>
        <v>30163</v>
      </c>
    </row>
    <row r="5" spans="1:12" ht="19.5">
      <c r="A5" s="52" t="s">
        <v>17</v>
      </c>
      <c r="B5" s="49">
        <v>102</v>
      </c>
      <c r="C5" s="120">
        <v>9</v>
      </c>
      <c r="D5" s="67">
        <v>13924</v>
      </c>
      <c r="E5" s="68">
        <v>693</v>
      </c>
      <c r="F5" s="68">
        <v>7820</v>
      </c>
      <c r="G5" s="68">
        <v>6797</v>
      </c>
      <c r="H5" s="94">
        <v>14617</v>
      </c>
      <c r="I5" s="90">
        <v>181239</v>
      </c>
      <c r="J5" s="89"/>
      <c r="K5" s="100">
        <f t="shared" si="0"/>
        <v>14617</v>
      </c>
      <c r="L5" s="116">
        <f t="shared" si="1"/>
        <v>14617</v>
      </c>
    </row>
    <row r="6" spans="1:12" ht="19.5">
      <c r="A6" s="52" t="s">
        <v>19</v>
      </c>
      <c r="B6" s="49">
        <v>102</v>
      </c>
      <c r="C6" s="120">
        <v>9</v>
      </c>
      <c r="D6" s="75">
        <v>2893</v>
      </c>
      <c r="E6" s="76">
        <v>2538</v>
      </c>
      <c r="F6" s="68">
        <v>3546</v>
      </c>
      <c r="G6" s="68">
        <v>1885</v>
      </c>
      <c r="H6" s="94">
        <v>5431</v>
      </c>
      <c r="I6" s="90">
        <v>433950</v>
      </c>
      <c r="J6" s="89"/>
      <c r="K6" s="100">
        <f t="shared" si="0"/>
        <v>5431</v>
      </c>
      <c r="L6" s="116">
        <f t="shared" si="1"/>
        <v>5431</v>
      </c>
    </row>
    <row r="7" spans="1:12" ht="19.5">
      <c r="A7" s="51" t="s">
        <v>13</v>
      </c>
      <c r="B7" s="49">
        <v>102</v>
      </c>
      <c r="C7" s="120">
        <v>9</v>
      </c>
      <c r="D7" s="67">
        <v>8112</v>
      </c>
      <c r="E7" s="68">
        <v>4331</v>
      </c>
      <c r="F7" s="68">
        <v>4757</v>
      </c>
      <c r="G7" s="68">
        <v>7686</v>
      </c>
      <c r="H7" s="94">
        <v>12443</v>
      </c>
      <c r="I7" s="90">
        <v>2542273</v>
      </c>
      <c r="J7" s="89"/>
      <c r="K7" s="100">
        <f t="shared" si="0"/>
        <v>12443</v>
      </c>
      <c r="L7" s="116">
        <f t="shared" si="1"/>
        <v>12443</v>
      </c>
    </row>
    <row r="8" spans="1:12" ht="19.5">
      <c r="A8" s="51" t="s">
        <v>24</v>
      </c>
      <c r="B8" s="49">
        <v>102</v>
      </c>
      <c r="C8" s="120">
        <v>9</v>
      </c>
      <c r="D8" s="67" t="s">
        <v>25</v>
      </c>
      <c r="E8" s="76" t="s">
        <v>25</v>
      </c>
      <c r="F8" s="68">
        <v>27609</v>
      </c>
      <c r="G8" s="68">
        <v>22642</v>
      </c>
      <c r="H8" s="94">
        <v>50251</v>
      </c>
      <c r="I8" s="90" t="s">
        <v>25</v>
      </c>
      <c r="J8" s="89"/>
      <c r="K8" s="100">
        <f t="shared" si="0"/>
        <v>0</v>
      </c>
      <c r="L8" s="116">
        <f t="shared" si="1"/>
        <v>50251</v>
      </c>
    </row>
    <row r="9" spans="1:12" ht="19.5">
      <c r="A9" s="51" t="s">
        <v>23</v>
      </c>
      <c r="B9" s="49">
        <v>102</v>
      </c>
      <c r="C9" s="120">
        <v>9</v>
      </c>
      <c r="D9" s="67">
        <v>3060</v>
      </c>
      <c r="E9" s="68">
        <v>20520</v>
      </c>
      <c r="F9" s="68">
        <v>10680</v>
      </c>
      <c r="G9" s="68">
        <v>12900</v>
      </c>
      <c r="H9" s="94">
        <v>23580</v>
      </c>
      <c r="I9" s="90">
        <v>2358000</v>
      </c>
      <c r="J9" s="89"/>
      <c r="K9" s="100">
        <f t="shared" si="0"/>
        <v>23580</v>
      </c>
      <c r="L9" s="116">
        <f t="shared" si="1"/>
        <v>23580</v>
      </c>
    </row>
    <row r="10" spans="1:12" ht="19.5">
      <c r="A10" s="52" t="s">
        <v>2</v>
      </c>
      <c r="B10" s="49">
        <v>102</v>
      </c>
      <c r="C10" s="120">
        <v>9</v>
      </c>
      <c r="D10" s="67">
        <v>5730</v>
      </c>
      <c r="E10" s="68">
        <v>287</v>
      </c>
      <c r="F10" s="68">
        <v>3016</v>
      </c>
      <c r="G10" s="68">
        <v>3001</v>
      </c>
      <c r="H10" s="94">
        <v>6017</v>
      </c>
      <c r="I10" s="90">
        <v>254740</v>
      </c>
      <c r="J10" s="89"/>
      <c r="K10" s="100">
        <f t="shared" si="0"/>
        <v>6017</v>
      </c>
      <c r="L10" s="116">
        <f t="shared" si="1"/>
        <v>6017</v>
      </c>
    </row>
    <row r="11" spans="1:12" ht="19.5">
      <c r="A11" s="52" t="s">
        <v>3</v>
      </c>
      <c r="B11" s="49">
        <v>102</v>
      </c>
      <c r="C11" s="120">
        <v>9</v>
      </c>
      <c r="D11" s="67" t="s">
        <v>25</v>
      </c>
      <c r="E11" s="68" t="s">
        <v>25</v>
      </c>
      <c r="F11" s="68">
        <v>2366</v>
      </c>
      <c r="G11" s="68">
        <v>3500</v>
      </c>
      <c r="H11" s="94">
        <v>5866</v>
      </c>
      <c r="I11" s="90" t="s">
        <v>25</v>
      </c>
      <c r="J11" s="89"/>
      <c r="K11" s="100">
        <f t="shared" si="0"/>
        <v>0</v>
      </c>
      <c r="L11" s="116">
        <f t="shared" si="1"/>
        <v>5866</v>
      </c>
    </row>
    <row r="12" spans="1:12" ht="20.25" thickBot="1">
      <c r="A12" s="121" t="s">
        <v>4</v>
      </c>
      <c r="B12" s="50">
        <v>102</v>
      </c>
      <c r="C12" s="122">
        <v>9</v>
      </c>
      <c r="D12" s="123">
        <v>21693</v>
      </c>
      <c r="E12" s="124">
        <v>869</v>
      </c>
      <c r="F12" s="124">
        <v>12803</v>
      </c>
      <c r="G12" s="124">
        <v>9759</v>
      </c>
      <c r="H12" s="125">
        <f>SUM(F12:G12)</f>
        <v>22562</v>
      </c>
      <c r="I12" s="126">
        <v>2169300</v>
      </c>
      <c r="J12" s="89"/>
      <c r="K12" s="100">
        <f t="shared" si="0"/>
        <v>22562</v>
      </c>
      <c r="L12" s="116">
        <f t="shared" si="1"/>
        <v>22562</v>
      </c>
    </row>
    <row r="13" spans="1:12" ht="20.25" thickBot="1">
      <c r="A13" s="208" t="s">
        <v>28</v>
      </c>
      <c r="B13" s="209"/>
      <c r="C13" s="210"/>
      <c r="D13" s="128">
        <f aca="true" t="shared" si="2" ref="D13:I13">SUM(D3:D12)</f>
        <v>55412</v>
      </c>
      <c r="E13" s="127">
        <f t="shared" si="2"/>
        <v>29238</v>
      </c>
      <c r="F13" s="127">
        <f t="shared" si="2"/>
        <v>108261</v>
      </c>
      <c r="G13" s="127">
        <f t="shared" si="2"/>
        <v>143345</v>
      </c>
      <c r="H13" s="129">
        <f t="shared" si="2"/>
        <v>251606</v>
      </c>
      <c r="I13" s="87">
        <f t="shared" si="2"/>
        <v>7939502</v>
      </c>
      <c r="L13" s="117">
        <f>SUM(L3:L12)</f>
        <v>251606</v>
      </c>
    </row>
  </sheetData>
  <sheetProtection/>
  <mergeCells count="2">
    <mergeCell ref="A1:I1"/>
    <mergeCell ref="A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6" sqref="D6"/>
    </sheetView>
  </sheetViews>
  <sheetFormatPr defaultColWidth="9.00390625" defaultRowHeight="16.5"/>
  <cols>
    <col min="1" max="1" width="24.125" style="0" bestFit="1" customWidth="1"/>
    <col min="2" max="3" width="7.00390625" style="0" bestFit="1" customWidth="1"/>
    <col min="4" max="5" width="10.50390625" style="0" bestFit="1" customWidth="1"/>
    <col min="6" max="8" width="11.875" style="0" bestFit="1" customWidth="1"/>
    <col min="9" max="9" width="14.625" style="0" bestFit="1" customWidth="1"/>
  </cols>
  <sheetData>
    <row r="1" spans="1:12" ht="21.75" thickBot="1">
      <c r="A1" s="202" t="s">
        <v>31</v>
      </c>
      <c r="B1" s="203"/>
      <c r="C1" s="203"/>
      <c r="D1" s="203"/>
      <c r="E1" s="203"/>
      <c r="F1" s="203"/>
      <c r="G1" s="203"/>
      <c r="H1" s="203"/>
      <c r="I1" s="204"/>
      <c r="J1" s="102"/>
      <c r="K1" s="89"/>
      <c r="L1" s="89"/>
    </row>
    <row r="2" spans="1:12" ht="39.75" thickBot="1">
      <c r="A2" s="114" t="s">
        <v>32</v>
      </c>
      <c r="B2" s="112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77" t="s">
        <v>11</v>
      </c>
      <c r="I2" s="82" t="s">
        <v>29</v>
      </c>
      <c r="J2" s="105"/>
      <c r="K2" s="89"/>
      <c r="L2" s="89"/>
    </row>
    <row r="3" spans="1:13" ht="19.5">
      <c r="A3" s="115" t="s">
        <v>12</v>
      </c>
      <c r="B3" s="113">
        <v>102</v>
      </c>
      <c r="C3" s="119">
        <v>10</v>
      </c>
      <c r="D3" s="74" t="s">
        <v>25</v>
      </c>
      <c r="E3" s="71" t="s">
        <v>25</v>
      </c>
      <c r="F3" s="71">
        <v>43339</v>
      </c>
      <c r="G3" s="72">
        <v>40406</v>
      </c>
      <c r="H3" s="93">
        <v>83745</v>
      </c>
      <c r="I3" s="91" t="s">
        <v>25</v>
      </c>
      <c r="J3" s="105"/>
      <c r="K3" s="89"/>
      <c r="L3" s="100"/>
      <c r="M3" s="109"/>
    </row>
    <row r="4" spans="1:13" ht="19.5">
      <c r="A4" s="52" t="s">
        <v>15</v>
      </c>
      <c r="B4" s="49">
        <v>102</v>
      </c>
      <c r="C4" s="120">
        <v>10</v>
      </c>
      <c r="D4" s="75" t="s">
        <v>25</v>
      </c>
      <c r="E4" s="76" t="s">
        <v>25</v>
      </c>
      <c r="F4" s="76">
        <v>10583</v>
      </c>
      <c r="G4" s="76">
        <v>21129</v>
      </c>
      <c r="H4" s="94">
        <v>31712</v>
      </c>
      <c r="I4" s="90" t="s">
        <v>25</v>
      </c>
      <c r="J4" s="105"/>
      <c r="K4" s="89"/>
      <c r="L4" s="100"/>
      <c r="M4" s="109"/>
    </row>
    <row r="5" spans="1:13" ht="19.5">
      <c r="A5" s="52" t="s">
        <v>17</v>
      </c>
      <c r="B5" s="49">
        <v>102</v>
      </c>
      <c r="C5" s="120">
        <v>10</v>
      </c>
      <c r="D5" s="67">
        <v>19214</v>
      </c>
      <c r="E5" s="68">
        <v>248</v>
      </c>
      <c r="F5" s="68">
        <v>8541</v>
      </c>
      <c r="G5" s="68">
        <v>10921</v>
      </c>
      <c r="H5" s="94">
        <v>19462</v>
      </c>
      <c r="I5" s="90">
        <v>79100</v>
      </c>
      <c r="J5" s="105"/>
      <c r="K5" s="89"/>
      <c r="L5" s="100"/>
      <c r="M5" s="109"/>
    </row>
    <row r="6" spans="1:13" ht="19.5">
      <c r="A6" s="52" t="s">
        <v>19</v>
      </c>
      <c r="B6" s="49">
        <v>102</v>
      </c>
      <c r="C6" s="120">
        <v>10</v>
      </c>
      <c r="D6" s="75">
        <v>4038</v>
      </c>
      <c r="E6" s="76">
        <v>4628</v>
      </c>
      <c r="F6" s="68">
        <v>3785</v>
      </c>
      <c r="G6" s="68">
        <v>4881</v>
      </c>
      <c r="H6" s="94">
        <v>8666</v>
      </c>
      <c r="I6" s="90">
        <v>605700</v>
      </c>
      <c r="J6" s="105"/>
      <c r="K6" s="89"/>
      <c r="L6" s="100"/>
      <c r="M6" s="109"/>
    </row>
    <row r="7" spans="1:13" ht="19.5">
      <c r="A7" s="51" t="s">
        <v>13</v>
      </c>
      <c r="B7" s="49">
        <v>102</v>
      </c>
      <c r="C7" s="120">
        <v>10</v>
      </c>
      <c r="D7" s="67">
        <v>10142</v>
      </c>
      <c r="E7" s="68">
        <v>5558</v>
      </c>
      <c r="F7" s="68">
        <v>6532</v>
      </c>
      <c r="G7" s="68">
        <v>9168</v>
      </c>
      <c r="H7" s="94">
        <v>15700</v>
      </c>
      <c r="I7" s="90">
        <v>3109896</v>
      </c>
      <c r="J7" s="105"/>
      <c r="K7" s="89"/>
      <c r="L7" s="100"/>
      <c r="M7" s="109"/>
    </row>
    <row r="8" spans="1:13" ht="19.5">
      <c r="A8" s="51" t="s">
        <v>24</v>
      </c>
      <c r="B8" s="49">
        <v>102</v>
      </c>
      <c r="C8" s="120">
        <v>10</v>
      </c>
      <c r="D8" s="67" t="s">
        <v>25</v>
      </c>
      <c r="E8" s="76" t="s">
        <v>25</v>
      </c>
      <c r="F8" s="68">
        <v>21766</v>
      </c>
      <c r="G8" s="68">
        <v>20964</v>
      </c>
      <c r="H8" s="94">
        <v>42730</v>
      </c>
      <c r="I8" s="90" t="s">
        <v>25</v>
      </c>
      <c r="J8" s="105"/>
      <c r="K8" s="89"/>
      <c r="L8" s="100"/>
      <c r="M8" s="109"/>
    </row>
    <row r="9" spans="1:13" ht="19.5">
      <c r="A9" s="51" t="s">
        <v>23</v>
      </c>
      <c r="B9" s="49">
        <v>102</v>
      </c>
      <c r="C9" s="120">
        <v>10</v>
      </c>
      <c r="D9" s="67">
        <v>2707</v>
      </c>
      <c r="E9" s="68">
        <v>21111</v>
      </c>
      <c r="F9" s="68">
        <v>12998</v>
      </c>
      <c r="G9" s="68">
        <v>10820</v>
      </c>
      <c r="H9" s="94">
        <v>23818</v>
      </c>
      <c r="I9" s="90">
        <v>270700</v>
      </c>
      <c r="J9" s="105"/>
      <c r="K9" s="89"/>
      <c r="L9" s="100"/>
      <c r="M9" s="109"/>
    </row>
    <row r="10" spans="1:13" ht="19.5">
      <c r="A10" s="52" t="s">
        <v>2</v>
      </c>
      <c r="B10" s="49">
        <v>102</v>
      </c>
      <c r="C10" s="120">
        <v>10</v>
      </c>
      <c r="D10" s="67">
        <v>8268</v>
      </c>
      <c r="E10" s="68">
        <v>413</v>
      </c>
      <c r="F10" s="68">
        <v>3719</v>
      </c>
      <c r="G10" s="68">
        <v>4962</v>
      </c>
      <c r="H10" s="94">
        <v>8681</v>
      </c>
      <c r="I10" s="90">
        <v>432860</v>
      </c>
      <c r="J10" s="105"/>
      <c r="K10" s="89"/>
      <c r="L10" s="100"/>
      <c r="M10" s="109"/>
    </row>
    <row r="11" spans="1:13" ht="19.5">
      <c r="A11" s="52" t="s">
        <v>3</v>
      </c>
      <c r="B11" s="49">
        <v>102</v>
      </c>
      <c r="C11" s="120">
        <v>10</v>
      </c>
      <c r="D11" s="67" t="s">
        <v>25</v>
      </c>
      <c r="E11" s="68" t="s">
        <v>25</v>
      </c>
      <c r="F11" s="68">
        <v>2884</v>
      </c>
      <c r="G11" s="68">
        <v>3636</v>
      </c>
      <c r="H11" s="94">
        <v>6520</v>
      </c>
      <c r="I11" s="90" t="s">
        <v>25</v>
      </c>
      <c r="J11" s="105"/>
      <c r="K11" s="89"/>
      <c r="L11" s="100"/>
      <c r="M11" s="109"/>
    </row>
    <row r="12" spans="1:13" ht="20.25" thickBot="1">
      <c r="A12" s="121" t="s">
        <v>4</v>
      </c>
      <c r="B12" s="50">
        <v>102</v>
      </c>
      <c r="C12" s="122">
        <v>10</v>
      </c>
      <c r="D12" s="123">
        <v>24762</v>
      </c>
      <c r="E12" s="124">
        <v>1111</v>
      </c>
      <c r="F12" s="124">
        <v>13795</v>
      </c>
      <c r="G12" s="124">
        <v>12078</v>
      </c>
      <c r="H12" s="125">
        <v>25873</v>
      </c>
      <c r="I12" s="90">
        <v>2476200</v>
      </c>
      <c r="J12" s="89"/>
      <c r="K12" s="89"/>
      <c r="L12" s="100"/>
      <c r="M12" s="109"/>
    </row>
    <row r="13" spans="1:12" ht="20.25" thickBot="1">
      <c r="A13" s="208" t="s">
        <v>28</v>
      </c>
      <c r="B13" s="209"/>
      <c r="C13" s="210"/>
      <c r="D13" s="128">
        <f>SUM(D3:D12)</f>
        <v>69131</v>
      </c>
      <c r="E13" s="127">
        <f>SUM(E3:E12)</f>
        <v>33069</v>
      </c>
      <c r="F13" s="127">
        <f>SUM(F3:F12)</f>
        <v>127942</v>
      </c>
      <c r="G13" s="127">
        <f>SUM(G3:G12)</f>
        <v>138965</v>
      </c>
      <c r="H13" s="127">
        <f>SUM(H3:H12)</f>
        <v>266907</v>
      </c>
      <c r="I13" s="87"/>
      <c r="J13" s="89"/>
      <c r="K13" s="89"/>
      <c r="L13" s="89"/>
    </row>
    <row r="14" spans="1:12" ht="16.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16.5">
      <c r="A15" s="89"/>
      <c r="B15" s="89"/>
      <c r="C15" s="24"/>
      <c r="D15" s="24"/>
      <c r="E15" s="24"/>
      <c r="F15" s="24"/>
      <c r="G15" s="24"/>
      <c r="H15" s="24"/>
      <c r="I15" s="101"/>
      <c r="J15" s="102"/>
      <c r="K15" s="89"/>
      <c r="L15" s="89"/>
    </row>
    <row r="16" spans="1:12" ht="16.5">
      <c r="A16" s="89"/>
      <c r="B16" s="103"/>
      <c r="C16" s="24"/>
      <c r="D16" s="24"/>
      <c r="E16" s="22"/>
      <c r="F16" s="22"/>
      <c r="G16" s="22"/>
      <c r="H16" s="22"/>
      <c r="I16" s="104"/>
      <c r="J16" s="105"/>
      <c r="K16" s="89"/>
      <c r="L16" s="89"/>
    </row>
    <row r="17" spans="1:12" ht="16.5">
      <c r="A17" s="89"/>
      <c r="B17" s="103"/>
      <c r="C17" s="24"/>
      <c r="D17" s="24"/>
      <c r="E17" s="22"/>
      <c r="F17" s="22"/>
      <c r="G17" s="22"/>
      <c r="H17" s="22"/>
      <c r="I17" s="104"/>
      <c r="J17" s="105"/>
      <c r="K17" s="89"/>
      <c r="L17" s="89"/>
    </row>
    <row r="18" spans="1:12" ht="16.5">
      <c r="A18" s="89"/>
      <c r="B18" s="106"/>
      <c r="C18" s="24"/>
      <c r="D18" s="24"/>
      <c r="E18" s="22"/>
      <c r="F18" s="22"/>
      <c r="G18" s="22"/>
      <c r="H18" s="22"/>
      <c r="I18" s="104"/>
      <c r="J18" s="105"/>
      <c r="K18" s="89"/>
      <c r="L18" s="89"/>
    </row>
    <row r="19" spans="1:12" ht="16.5">
      <c r="A19" s="89"/>
      <c r="B19" s="106"/>
      <c r="C19" s="24"/>
      <c r="D19" s="24"/>
      <c r="E19" s="22"/>
      <c r="F19" s="22"/>
      <c r="G19" s="22"/>
      <c r="H19" s="22"/>
      <c r="I19" s="104"/>
      <c r="J19" s="105"/>
      <c r="K19" s="89"/>
      <c r="L19" s="89"/>
    </row>
    <row r="20" spans="1:12" ht="16.5">
      <c r="A20" s="89"/>
      <c r="B20" s="103"/>
      <c r="C20" s="24"/>
      <c r="D20" s="24"/>
      <c r="E20" s="22"/>
      <c r="F20" s="22"/>
      <c r="G20" s="22"/>
      <c r="H20" s="22"/>
      <c r="I20" s="104"/>
      <c r="J20" s="105"/>
      <c r="K20" s="89"/>
      <c r="L20" s="89"/>
    </row>
    <row r="21" spans="1:12" ht="16.5">
      <c r="A21" s="89"/>
      <c r="B21" s="24"/>
      <c r="C21" s="24"/>
      <c r="D21" s="24"/>
      <c r="E21" s="22"/>
      <c r="F21" s="22"/>
      <c r="G21" s="22"/>
      <c r="H21" s="22"/>
      <c r="I21" s="104"/>
      <c r="J21" s="105"/>
      <c r="K21" s="89"/>
      <c r="L21" s="89"/>
    </row>
    <row r="22" spans="1:12" ht="16.5">
      <c r="A22" s="89"/>
      <c r="B22" s="24"/>
      <c r="C22" s="24"/>
      <c r="D22" s="24"/>
      <c r="E22" s="22"/>
      <c r="F22" s="22"/>
      <c r="G22" s="22"/>
      <c r="H22" s="22"/>
      <c r="I22" s="104"/>
      <c r="J22" s="105"/>
      <c r="K22" s="89"/>
      <c r="L22" s="89"/>
    </row>
    <row r="23" spans="1:12" ht="16.5">
      <c r="A23" s="89"/>
      <c r="B23" s="103"/>
      <c r="C23" s="24"/>
      <c r="D23" s="24"/>
      <c r="E23" s="22"/>
      <c r="F23" s="22"/>
      <c r="G23" s="22"/>
      <c r="H23" s="22"/>
      <c r="I23" s="104"/>
      <c r="J23" s="105"/>
      <c r="K23" s="89"/>
      <c r="L23" s="89"/>
    </row>
    <row r="24" spans="1:12" ht="16.5">
      <c r="A24" s="89"/>
      <c r="B24" s="103"/>
      <c r="C24" s="24"/>
      <c r="D24" s="24"/>
      <c r="E24" s="22"/>
      <c r="F24" s="22"/>
      <c r="G24" s="22"/>
      <c r="H24" s="22"/>
      <c r="I24" s="104"/>
      <c r="J24" s="105"/>
      <c r="K24" s="89"/>
      <c r="L24" s="89"/>
    </row>
    <row r="25" spans="1:12" ht="16.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ht="16.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16.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16.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</sheetData>
  <sheetProtection/>
  <mergeCells count="2">
    <mergeCell ref="A1:I1"/>
    <mergeCell ref="A13:C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I6" sqref="I6"/>
    </sheetView>
  </sheetViews>
  <sheetFormatPr defaultColWidth="9.00390625" defaultRowHeight="16.5"/>
  <cols>
    <col min="1" max="1" width="24.125" style="0" bestFit="1" customWidth="1"/>
    <col min="2" max="3" width="7.00390625" style="0" bestFit="1" customWidth="1"/>
    <col min="4" max="5" width="10.50390625" style="0" bestFit="1" customWidth="1"/>
    <col min="6" max="8" width="11.875" style="0" bestFit="1" customWidth="1"/>
    <col min="9" max="9" width="14.625" style="0" bestFit="1" customWidth="1"/>
  </cols>
  <sheetData>
    <row r="1" spans="1:12" ht="21.75" thickBot="1">
      <c r="A1" s="202" t="s">
        <v>31</v>
      </c>
      <c r="B1" s="203"/>
      <c r="C1" s="203"/>
      <c r="D1" s="203"/>
      <c r="E1" s="203"/>
      <c r="F1" s="203"/>
      <c r="G1" s="203"/>
      <c r="H1" s="203"/>
      <c r="I1" s="204"/>
      <c r="J1" s="102"/>
      <c r="K1" s="89"/>
      <c r="L1" s="89"/>
    </row>
    <row r="2" spans="1:12" ht="39.75" thickBot="1">
      <c r="A2" s="114" t="s">
        <v>32</v>
      </c>
      <c r="B2" s="112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77" t="s">
        <v>11</v>
      </c>
      <c r="I2" s="82" t="s">
        <v>29</v>
      </c>
      <c r="J2" s="105"/>
      <c r="K2" s="89"/>
      <c r="L2" s="89"/>
    </row>
    <row r="3" spans="1:13" ht="19.5">
      <c r="A3" s="115" t="s">
        <v>12</v>
      </c>
      <c r="B3" s="113">
        <v>102</v>
      </c>
      <c r="C3" s="180">
        <v>11</v>
      </c>
      <c r="D3" s="74" t="s">
        <v>25</v>
      </c>
      <c r="E3" s="71" t="s">
        <v>25</v>
      </c>
      <c r="F3" s="71">
        <v>44110</v>
      </c>
      <c r="G3" s="72">
        <v>40969</v>
      </c>
      <c r="H3" s="93">
        <v>85079</v>
      </c>
      <c r="I3" s="91" t="s">
        <v>25</v>
      </c>
      <c r="J3" s="105"/>
      <c r="K3" s="89"/>
      <c r="L3" s="100"/>
      <c r="M3" s="109"/>
    </row>
    <row r="4" spans="1:13" ht="19.5">
      <c r="A4" s="52" t="s">
        <v>15</v>
      </c>
      <c r="B4" s="49">
        <v>102</v>
      </c>
      <c r="C4" s="181">
        <v>11</v>
      </c>
      <c r="D4" s="75" t="s">
        <v>25</v>
      </c>
      <c r="E4" s="76" t="s">
        <v>25</v>
      </c>
      <c r="F4" s="76">
        <v>5977</v>
      </c>
      <c r="G4" s="76">
        <v>22013</v>
      </c>
      <c r="H4" s="94">
        <v>27990</v>
      </c>
      <c r="I4" s="90" t="s">
        <v>25</v>
      </c>
      <c r="J4" s="105"/>
      <c r="K4" s="89"/>
      <c r="L4" s="100"/>
      <c r="M4" s="109"/>
    </row>
    <row r="5" spans="1:13" ht="19.5">
      <c r="A5" s="52" t="s">
        <v>17</v>
      </c>
      <c r="B5" s="49">
        <v>102</v>
      </c>
      <c r="C5" s="181">
        <v>11</v>
      </c>
      <c r="D5" s="67">
        <v>20129</v>
      </c>
      <c r="E5" s="68">
        <v>290</v>
      </c>
      <c r="F5" s="68">
        <v>8135</v>
      </c>
      <c r="G5" s="68">
        <v>12284</v>
      </c>
      <c r="H5" s="94">
        <v>20419</v>
      </c>
      <c r="I5" s="90">
        <v>6038700</v>
      </c>
      <c r="J5" s="105"/>
      <c r="K5" s="89"/>
      <c r="L5" s="100"/>
      <c r="M5" s="109"/>
    </row>
    <row r="6" spans="1:13" ht="19.5">
      <c r="A6" s="52" t="s">
        <v>19</v>
      </c>
      <c r="B6" s="49">
        <v>102</v>
      </c>
      <c r="C6" s="181">
        <v>11</v>
      </c>
      <c r="D6" s="75">
        <v>4533</v>
      </c>
      <c r="E6" s="76">
        <v>4577</v>
      </c>
      <c r="F6" s="68">
        <v>5006</v>
      </c>
      <c r="G6" s="68">
        <v>4104</v>
      </c>
      <c r="H6" s="94">
        <v>9110</v>
      </c>
      <c r="I6" s="90">
        <v>679950</v>
      </c>
      <c r="J6" s="105"/>
      <c r="K6" s="89"/>
      <c r="L6" s="100"/>
      <c r="M6" s="109"/>
    </row>
    <row r="7" spans="1:13" ht="19.5">
      <c r="A7" s="51" t="s">
        <v>13</v>
      </c>
      <c r="B7" s="49">
        <v>102</v>
      </c>
      <c r="C7" s="181">
        <v>11</v>
      </c>
      <c r="D7" s="67">
        <v>9330</v>
      </c>
      <c r="E7" s="68">
        <v>5085</v>
      </c>
      <c r="F7" s="68">
        <v>5788</v>
      </c>
      <c r="G7" s="68">
        <v>8627</v>
      </c>
      <c r="H7" s="94">
        <v>14415</v>
      </c>
      <c r="I7" s="90">
        <v>2683145</v>
      </c>
      <c r="J7" s="105"/>
      <c r="K7" s="89"/>
      <c r="L7" s="100"/>
      <c r="M7" s="109"/>
    </row>
    <row r="8" spans="1:13" ht="19.5">
      <c r="A8" s="51" t="s">
        <v>46</v>
      </c>
      <c r="B8" s="49">
        <v>102</v>
      </c>
      <c r="C8" s="181">
        <v>11</v>
      </c>
      <c r="D8" s="67" t="s">
        <v>47</v>
      </c>
      <c r="E8" s="76" t="s">
        <v>47</v>
      </c>
      <c r="F8" s="68">
        <v>20117</v>
      </c>
      <c r="G8" s="68">
        <v>15240</v>
      </c>
      <c r="H8" s="94">
        <v>35357</v>
      </c>
      <c r="I8" s="90" t="s">
        <v>47</v>
      </c>
      <c r="J8" s="105"/>
      <c r="K8" s="89"/>
      <c r="L8" s="100"/>
      <c r="M8" s="109"/>
    </row>
    <row r="9" spans="1:13" ht="19.5">
      <c r="A9" s="51" t="s">
        <v>23</v>
      </c>
      <c r="B9" s="49">
        <v>102</v>
      </c>
      <c r="C9" s="181">
        <v>11</v>
      </c>
      <c r="D9" s="75">
        <v>1230</v>
      </c>
      <c r="E9" s="76">
        <v>19770</v>
      </c>
      <c r="F9" s="76">
        <v>8700</v>
      </c>
      <c r="G9" s="76">
        <v>12300</v>
      </c>
      <c r="H9" s="184">
        <v>21000</v>
      </c>
      <c r="I9" s="90">
        <v>123000</v>
      </c>
      <c r="J9" s="105"/>
      <c r="K9" s="89"/>
      <c r="L9" s="100"/>
      <c r="M9" s="109"/>
    </row>
    <row r="10" spans="1:13" ht="19.5">
      <c r="A10" s="52" t="s">
        <v>2</v>
      </c>
      <c r="B10" s="49">
        <v>102</v>
      </c>
      <c r="C10" s="181">
        <v>11</v>
      </c>
      <c r="D10" s="67">
        <v>7791</v>
      </c>
      <c r="E10" s="68">
        <v>390</v>
      </c>
      <c r="F10" s="68">
        <v>3811</v>
      </c>
      <c r="G10" s="68">
        <v>4370</v>
      </c>
      <c r="H10" s="94">
        <v>8181</v>
      </c>
      <c r="I10" s="90">
        <v>334710</v>
      </c>
      <c r="J10" s="105"/>
      <c r="K10" s="89"/>
      <c r="L10" s="100"/>
      <c r="M10" s="109"/>
    </row>
    <row r="11" spans="1:13" ht="19.5">
      <c r="A11" s="52" t="s">
        <v>3</v>
      </c>
      <c r="B11" s="49">
        <v>102</v>
      </c>
      <c r="C11" s="181">
        <v>11</v>
      </c>
      <c r="D11" s="67" t="s">
        <v>25</v>
      </c>
      <c r="E11" s="68" t="s">
        <v>25</v>
      </c>
      <c r="F11" s="68">
        <v>4804</v>
      </c>
      <c r="G11" s="68">
        <v>3056</v>
      </c>
      <c r="H11" s="94">
        <v>7860</v>
      </c>
      <c r="I11" s="90" t="s">
        <v>25</v>
      </c>
      <c r="J11" s="105"/>
      <c r="K11" s="89"/>
      <c r="L11" s="100"/>
      <c r="M11" s="109"/>
    </row>
    <row r="12" spans="1:14" ht="20.25" thickBot="1">
      <c r="A12" s="121" t="s">
        <v>4</v>
      </c>
      <c r="B12" s="50">
        <v>102</v>
      </c>
      <c r="C12" s="182">
        <v>11</v>
      </c>
      <c r="D12" s="69">
        <v>22283</v>
      </c>
      <c r="E12" s="70">
        <v>862</v>
      </c>
      <c r="F12" s="70">
        <v>11451</v>
      </c>
      <c r="G12" s="70">
        <v>11694</v>
      </c>
      <c r="H12" s="95">
        <v>23145</v>
      </c>
      <c r="I12" s="90">
        <v>2228300</v>
      </c>
      <c r="J12" s="89"/>
      <c r="K12" s="89"/>
      <c r="L12" s="100"/>
      <c r="M12" s="109"/>
      <c r="N12" s="109"/>
    </row>
    <row r="13" spans="1:12" ht="20.25" thickBot="1">
      <c r="A13" s="208" t="s">
        <v>28</v>
      </c>
      <c r="B13" s="209"/>
      <c r="C13" s="210"/>
      <c r="D13" s="183">
        <f>SUM(D3:D12)</f>
        <v>65296</v>
      </c>
      <c r="E13" s="183">
        <f>SUM(E3:E12)</f>
        <v>30974</v>
      </c>
      <c r="F13" s="183">
        <f>SUM(F3:F12)</f>
        <v>117899</v>
      </c>
      <c r="G13" s="183">
        <f>SUM(G3:G12)</f>
        <v>134657</v>
      </c>
      <c r="H13" s="185">
        <f>SUM(H3:H12)</f>
        <v>252556</v>
      </c>
      <c r="I13" s="87"/>
      <c r="J13" s="89"/>
      <c r="K13" s="89"/>
      <c r="L13" s="89"/>
    </row>
    <row r="14" spans="1:12" ht="16.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16.5">
      <c r="A15" s="89"/>
      <c r="B15" s="89"/>
      <c r="C15" s="24"/>
      <c r="D15" s="24"/>
      <c r="E15" s="24"/>
      <c r="F15" s="24"/>
      <c r="G15" s="24"/>
      <c r="H15" s="24"/>
      <c r="I15" s="101"/>
      <c r="J15" s="102"/>
      <c r="K15" s="89"/>
      <c r="L15" s="89"/>
    </row>
    <row r="16" spans="1:12" ht="16.5">
      <c r="A16" s="89"/>
      <c r="B16" s="103"/>
      <c r="C16" s="24"/>
      <c r="D16" s="24"/>
      <c r="E16" s="22"/>
      <c r="F16" s="22"/>
      <c r="G16" s="22"/>
      <c r="H16" s="22"/>
      <c r="I16" s="104"/>
      <c r="J16" s="105"/>
      <c r="K16" s="89"/>
      <c r="L16" s="89"/>
    </row>
    <row r="17" spans="1:12" ht="16.5">
      <c r="A17" s="89"/>
      <c r="B17" s="103"/>
      <c r="C17" s="24"/>
      <c r="D17" s="24"/>
      <c r="E17" s="22"/>
      <c r="F17" s="22"/>
      <c r="G17" s="22"/>
      <c r="H17" s="22"/>
      <c r="I17" s="104"/>
      <c r="J17" s="105"/>
      <c r="K17" s="89"/>
      <c r="L17" s="89"/>
    </row>
    <row r="18" spans="1:12" ht="16.5">
      <c r="A18" s="89"/>
      <c r="B18" s="106"/>
      <c r="C18" s="24"/>
      <c r="D18" s="24"/>
      <c r="E18" s="22"/>
      <c r="F18" s="22"/>
      <c r="G18" s="22"/>
      <c r="H18" s="22"/>
      <c r="I18" s="104"/>
      <c r="J18" s="105"/>
      <c r="K18" s="89"/>
      <c r="L18" s="89"/>
    </row>
    <row r="19" spans="1:12" ht="16.5">
      <c r="A19" s="89"/>
      <c r="B19" s="106"/>
      <c r="C19" s="24"/>
      <c r="D19" s="24"/>
      <c r="E19" s="22"/>
      <c r="F19" s="22"/>
      <c r="G19" s="22"/>
      <c r="H19" s="22"/>
      <c r="I19" s="104"/>
      <c r="J19" s="105"/>
      <c r="K19" s="89"/>
      <c r="L19" s="89"/>
    </row>
    <row r="20" spans="1:12" ht="16.5">
      <c r="A20" s="89"/>
      <c r="B20" s="103"/>
      <c r="C20" s="24"/>
      <c r="D20" s="24"/>
      <c r="E20" s="22"/>
      <c r="F20" s="22"/>
      <c r="G20" s="22"/>
      <c r="H20" s="22"/>
      <c r="I20" s="104"/>
      <c r="J20" s="105"/>
      <c r="K20" s="89"/>
      <c r="L20" s="89"/>
    </row>
    <row r="21" spans="1:12" ht="16.5">
      <c r="A21" s="89"/>
      <c r="B21" s="24"/>
      <c r="C21" s="24"/>
      <c r="D21" s="24"/>
      <c r="E21" s="22"/>
      <c r="F21" s="22"/>
      <c r="G21" s="22"/>
      <c r="H21" s="22"/>
      <c r="I21" s="104"/>
      <c r="J21" s="105"/>
      <c r="K21" s="89"/>
      <c r="L21" s="89"/>
    </row>
    <row r="22" spans="1:12" ht="16.5">
      <c r="A22" s="89"/>
      <c r="B22" s="24"/>
      <c r="C22" s="24"/>
      <c r="D22" s="24"/>
      <c r="E22" s="22"/>
      <c r="F22" s="22"/>
      <c r="G22" s="22"/>
      <c r="H22" s="22"/>
      <c r="I22" s="104"/>
      <c r="J22" s="105"/>
      <c r="K22" s="89"/>
      <c r="L22" s="89"/>
    </row>
    <row r="23" spans="1:12" ht="16.5">
      <c r="A23" s="89"/>
      <c r="B23" s="103"/>
      <c r="C23" s="24"/>
      <c r="D23" s="24"/>
      <c r="E23" s="22"/>
      <c r="F23" s="22"/>
      <c r="G23" s="22"/>
      <c r="H23" s="22"/>
      <c r="I23" s="104"/>
      <c r="J23" s="105"/>
      <c r="K23" s="89"/>
      <c r="L23" s="89"/>
    </row>
    <row r="24" spans="1:12" ht="16.5">
      <c r="A24" s="89"/>
      <c r="B24" s="103"/>
      <c r="C24" s="24"/>
      <c r="D24" s="24"/>
      <c r="E24" s="22"/>
      <c r="F24" s="22"/>
      <c r="G24" s="22"/>
      <c r="H24" s="22"/>
      <c r="I24" s="104"/>
      <c r="J24" s="105"/>
      <c r="K24" s="89"/>
      <c r="L24" s="89"/>
    </row>
    <row r="25" spans="1:12" ht="16.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ht="16.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16.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16.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</sheetData>
  <sheetProtection/>
  <mergeCells count="2">
    <mergeCell ref="A1:I1"/>
    <mergeCell ref="A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I1"/>
    </sheetView>
  </sheetViews>
  <sheetFormatPr defaultColWidth="20.125" defaultRowHeight="16.5"/>
  <cols>
    <col min="1" max="1" width="22.875" style="192" customWidth="1"/>
    <col min="2" max="3" width="7.00390625" style="192" bestFit="1" customWidth="1"/>
    <col min="4" max="5" width="15.375" style="192" bestFit="1" customWidth="1"/>
    <col min="6" max="6" width="12.50390625" style="192" bestFit="1" customWidth="1"/>
    <col min="7" max="7" width="15.375" style="192" bestFit="1" customWidth="1"/>
    <col min="8" max="8" width="13.00390625" style="192" bestFit="1" customWidth="1"/>
    <col min="9" max="9" width="15.375" style="192" bestFit="1" customWidth="1"/>
    <col min="10" max="16384" width="20.125" style="192" customWidth="1"/>
  </cols>
  <sheetData>
    <row r="1" spans="1:14" ht="21.75" thickBot="1">
      <c r="A1" s="202" t="s">
        <v>59</v>
      </c>
      <c r="B1" s="203"/>
      <c r="C1" s="203"/>
      <c r="D1" s="203"/>
      <c r="E1" s="203"/>
      <c r="F1" s="203"/>
      <c r="G1" s="203"/>
      <c r="H1" s="203"/>
      <c r="I1" s="204"/>
      <c r="J1" s="102"/>
      <c r="K1" s="191"/>
      <c r="L1" s="191"/>
      <c r="M1" s="191"/>
      <c r="N1" s="191"/>
    </row>
    <row r="2" spans="1:14" ht="39.75" thickBot="1">
      <c r="A2" s="114" t="s">
        <v>48</v>
      </c>
      <c r="B2" s="112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77" t="s">
        <v>11</v>
      </c>
      <c r="I2" s="82" t="s">
        <v>49</v>
      </c>
      <c r="J2" s="193"/>
      <c r="K2" s="191"/>
      <c r="L2" s="191"/>
      <c r="M2" s="191"/>
      <c r="N2" s="191"/>
    </row>
    <row r="3" spans="1:14" ht="19.5">
      <c r="A3" s="115" t="s">
        <v>50</v>
      </c>
      <c r="B3" s="187">
        <v>102</v>
      </c>
      <c r="C3" s="180">
        <v>12</v>
      </c>
      <c r="D3" s="74" t="s">
        <v>51</v>
      </c>
      <c r="E3" s="71" t="s">
        <v>51</v>
      </c>
      <c r="F3" s="71">
        <v>37956</v>
      </c>
      <c r="G3" s="72">
        <v>52378</v>
      </c>
      <c r="H3" s="72">
        <f>SUM(F3:G3)</f>
        <v>90334</v>
      </c>
      <c r="I3" s="91" t="s">
        <v>51</v>
      </c>
      <c r="J3" s="193"/>
      <c r="K3" s="194"/>
      <c r="L3" s="191"/>
      <c r="M3" s="191"/>
      <c r="N3" s="191"/>
    </row>
    <row r="4" spans="1:14" ht="19.5">
      <c r="A4" s="52" t="s">
        <v>52</v>
      </c>
      <c r="B4" s="188">
        <v>102</v>
      </c>
      <c r="C4" s="181">
        <v>12</v>
      </c>
      <c r="D4" s="75" t="s">
        <v>51</v>
      </c>
      <c r="E4" s="76" t="s">
        <v>51</v>
      </c>
      <c r="F4" s="76">
        <v>4193</v>
      </c>
      <c r="G4" s="76">
        <v>18789</v>
      </c>
      <c r="H4" s="68">
        <f aca="true" t="shared" si="0" ref="H4:H12">SUM(F4:G4)</f>
        <v>22982</v>
      </c>
      <c r="I4" s="90" t="s">
        <v>51</v>
      </c>
      <c r="J4" s="193"/>
      <c r="K4" s="194"/>
      <c r="L4" s="191"/>
      <c r="M4" s="191"/>
      <c r="N4" s="191"/>
    </row>
    <row r="5" spans="1:14" ht="19.5">
      <c r="A5" s="52" t="s">
        <v>53</v>
      </c>
      <c r="B5" s="188">
        <v>102</v>
      </c>
      <c r="C5" s="181">
        <v>12</v>
      </c>
      <c r="D5" s="67">
        <v>15198</v>
      </c>
      <c r="E5" s="68">
        <v>319</v>
      </c>
      <c r="F5" s="68">
        <v>8322</v>
      </c>
      <c r="G5" s="68">
        <v>7195</v>
      </c>
      <c r="H5" s="68">
        <f t="shared" si="0"/>
        <v>15517</v>
      </c>
      <c r="I5" s="90">
        <v>4559400</v>
      </c>
      <c r="J5" s="193"/>
      <c r="K5" s="194"/>
      <c r="L5" s="191"/>
      <c r="M5" s="191"/>
      <c r="N5" s="191"/>
    </row>
    <row r="6" spans="1:14" ht="19.5">
      <c r="A6" s="52" t="s">
        <v>54</v>
      </c>
      <c r="B6" s="188">
        <v>102</v>
      </c>
      <c r="C6" s="181">
        <v>12</v>
      </c>
      <c r="D6" s="75">
        <v>3440</v>
      </c>
      <c r="E6" s="76">
        <v>3805</v>
      </c>
      <c r="F6" s="68">
        <v>3581</v>
      </c>
      <c r="G6" s="68">
        <v>3664</v>
      </c>
      <c r="H6" s="68">
        <f t="shared" si="0"/>
        <v>7245</v>
      </c>
      <c r="I6" s="90">
        <v>546000</v>
      </c>
      <c r="J6" s="193"/>
      <c r="K6" s="194"/>
      <c r="L6" s="191"/>
      <c r="M6" s="191"/>
      <c r="N6" s="191"/>
    </row>
    <row r="7" spans="1:14" ht="19.5">
      <c r="A7" s="51" t="s">
        <v>55</v>
      </c>
      <c r="B7" s="188">
        <v>102</v>
      </c>
      <c r="C7" s="181">
        <v>12</v>
      </c>
      <c r="D7" s="67">
        <v>6589</v>
      </c>
      <c r="E7" s="68">
        <v>4729</v>
      </c>
      <c r="F7" s="68">
        <v>4608</v>
      </c>
      <c r="G7" s="68">
        <v>6710</v>
      </c>
      <c r="H7" s="68">
        <f t="shared" si="0"/>
        <v>11318</v>
      </c>
      <c r="I7" s="90">
        <v>2156740</v>
      </c>
      <c r="J7" s="193"/>
      <c r="K7" s="194"/>
      <c r="L7" s="191"/>
      <c r="M7" s="191"/>
      <c r="N7" s="191"/>
    </row>
    <row r="8" spans="1:14" ht="19.5">
      <c r="A8" s="51" t="s">
        <v>56</v>
      </c>
      <c r="B8" s="188">
        <v>102</v>
      </c>
      <c r="C8" s="181">
        <v>12</v>
      </c>
      <c r="D8" s="67" t="s">
        <v>51</v>
      </c>
      <c r="E8" s="76" t="s">
        <v>51</v>
      </c>
      <c r="F8" s="68">
        <v>14431</v>
      </c>
      <c r="G8" s="68">
        <v>11780</v>
      </c>
      <c r="H8" s="68">
        <f t="shared" si="0"/>
        <v>26211</v>
      </c>
      <c r="I8" s="90" t="s">
        <v>51</v>
      </c>
      <c r="J8" s="193"/>
      <c r="K8" s="194"/>
      <c r="L8" s="191"/>
      <c r="M8" s="191"/>
      <c r="N8" s="191"/>
    </row>
    <row r="9" spans="1:14" ht="19.5">
      <c r="A9" s="51" t="s">
        <v>57</v>
      </c>
      <c r="B9" s="188">
        <v>102</v>
      </c>
      <c r="C9" s="181">
        <v>12</v>
      </c>
      <c r="D9" s="75">
        <v>980</v>
      </c>
      <c r="E9" s="76">
        <v>15700</v>
      </c>
      <c r="F9" s="76">
        <v>7800</v>
      </c>
      <c r="G9" s="76">
        <v>8880</v>
      </c>
      <c r="H9" s="68">
        <f t="shared" si="0"/>
        <v>16680</v>
      </c>
      <c r="I9" s="90">
        <v>98000</v>
      </c>
      <c r="J9" s="193"/>
      <c r="K9" s="194"/>
      <c r="L9" s="191"/>
      <c r="M9" s="191"/>
      <c r="N9" s="191"/>
    </row>
    <row r="10" spans="1:14" ht="19.5">
      <c r="A10" s="52" t="s">
        <v>2</v>
      </c>
      <c r="B10" s="188">
        <v>102</v>
      </c>
      <c r="C10" s="181">
        <v>12</v>
      </c>
      <c r="D10" s="67">
        <v>6524</v>
      </c>
      <c r="E10" s="68">
        <v>326</v>
      </c>
      <c r="F10" s="68">
        <v>2613</v>
      </c>
      <c r="G10" s="68">
        <v>4237</v>
      </c>
      <c r="H10" s="68">
        <f t="shared" si="0"/>
        <v>6850</v>
      </c>
      <c r="I10" s="90">
        <v>284660</v>
      </c>
      <c r="J10" s="193"/>
      <c r="K10" s="194"/>
      <c r="L10" s="191"/>
      <c r="M10" s="191"/>
      <c r="N10" s="191"/>
    </row>
    <row r="11" spans="1:14" ht="19.5">
      <c r="A11" s="52" t="s">
        <v>3</v>
      </c>
      <c r="B11" s="188">
        <v>102</v>
      </c>
      <c r="C11" s="181">
        <v>12</v>
      </c>
      <c r="D11" s="67" t="s">
        <v>51</v>
      </c>
      <c r="E11" s="68" t="s">
        <v>51</v>
      </c>
      <c r="F11" s="68">
        <v>3137</v>
      </c>
      <c r="G11" s="68">
        <v>4470</v>
      </c>
      <c r="H11" s="68">
        <f t="shared" si="0"/>
        <v>7607</v>
      </c>
      <c r="I11" s="90" t="s">
        <v>51</v>
      </c>
      <c r="J11" s="193"/>
      <c r="K11" s="194"/>
      <c r="L11" s="191"/>
      <c r="M11" s="191"/>
      <c r="N11" s="191"/>
    </row>
    <row r="12" spans="1:14" ht="20.25" thickBot="1">
      <c r="A12" s="121" t="s">
        <v>4</v>
      </c>
      <c r="B12" s="189">
        <v>102</v>
      </c>
      <c r="C12" s="190">
        <v>12</v>
      </c>
      <c r="D12" s="69">
        <v>21672</v>
      </c>
      <c r="E12" s="70">
        <v>998</v>
      </c>
      <c r="F12" s="70">
        <v>11249</v>
      </c>
      <c r="G12" s="70">
        <v>11421</v>
      </c>
      <c r="H12" s="70">
        <f t="shared" si="0"/>
        <v>22670</v>
      </c>
      <c r="I12" s="92">
        <v>2167200</v>
      </c>
      <c r="J12" s="191"/>
      <c r="K12" s="194"/>
      <c r="L12" s="191"/>
      <c r="M12" s="191"/>
      <c r="N12" s="191"/>
    </row>
    <row r="13" spans="1:14" ht="20.25" thickBot="1">
      <c r="A13" s="208" t="s">
        <v>58</v>
      </c>
      <c r="B13" s="211"/>
      <c r="C13" s="212"/>
      <c r="D13" s="183">
        <f>SUM(D3:D12)</f>
        <v>54403</v>
      </c>
      <c r="E13" s="183">
        <f>SUM(E3:E12)</f>
        <v>25877</v>
      </c>
      <c r="F13" s="183">
        <f>SUM(F3:F12)</f>
        <v>97890</v>
      </c>
      <c r="G13" s="183">
        <f>SUM(G3:G12)</f>
        <v>129524</v>
      </c>
      <c r="H13" s="185">
        <f>SUM(H3:H12)</f>
        <v>227414</v>
      </c>
      <c r="I13" s="186"/>
      <c r="J13" s="191"/>
      <c r="K13" s="191"/>
      <c r="L13" s="191"/>
      <c r="M13" s="191"/>
      <c r="N13" s="191"/>
    </row>
    <row r="14" spans="1:14" ht="16.5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4" ht="16.5">
      <c r="A15" s="191"/>
      <c r="B15" s="191"/>
      <c r="C15" s="24"/>
      <c r="D15" s="24"/>
      <c r="E15" s="24"/>
      <c r="F15" s="24"/>
      <c r="G15" s="24"/>
      <c r="H15" s="24"/>
      <c r="I15" s="101"/>
      <c r="J15" s="102"/>
      <c r="K15" s="191"/>
      <c r="L15" s="191"/>
      <c r="M15" s="191"/>
      <c r="N15" s="191"/>
    </row>
    <row r="16" spans="1:14" ht="16.5">
      <c r="A16" s="191"/>
      <c r="B16" s="103"/>
      <c r="C16" s="24"/>
      <c r="D16" s="24"/>
      <c r="E16" s="195"/>
      <c r="F16" s="195"/>
      <c r="G16" s="195"/>
      <c r="H16" s="195"/>
      <c r="I16" s="104"/>
      <c r="J16" s="193"/>
      <c r="K16" s="191"/>
      <c r="L16" s="191"/>
      <c r="M16" s="191"/>
      <c r="N16" s="191"/>
    </row>
    <row r="17" spans="1:14" ht="16.5">
      <c r="A17" s="191"/>
      <c r="B17" s="103"/>
      <c r="C17" s="24"/>
      <c r="D17" s="24"/>
      <c r="E17" s="195"/>
      <c r="F17" s="195"/>
      <c r="G17" s="195"/>
      <c r="H17" s="195"/>
      <c r="I17" s="104"/>
      <c r="J17" s="193"/>
      <c r="K17" s="191"/>
      <c r="L17" s="191"/>
      <c r="M17" s="191"/>
      <c r="N17" s="191"/>
    </row>
    <row r="18" spans="1:14" ht="16.5">
      <c r="A18" s="191"/>
      <c r="B18" s="106"/>
      <c r="C18" s="24"/>
      <c r="D18" s="24"/>
      <c r="E18" s="195"/>
      <c r="F18" s="195"/>
      <c r="G18" s="196"/>
      <c r="H18" s="195"/>
      <c r="I18" s="104"/>
      <c r="J18" s="193"/>
      <c r="K18" s="191"/>
      <c r="L18" s="191"/>
      <c r="M18" s="191"/>
      <c r="N18" s="191"/>
    </row>
    <row r="19" spans="1:14" ht="16.5">
      <c r="A19" s="191"/>
      <c r="B19" s="106"/>
      <c r="C19" s="24"/>
      <c r="D19" s="24"/>
      <c r="E19" s="195"/>
      <c r="F19" s="195"/>
      <c r="G19" s="195"/>
      <c r="H19" s="195"/>
      <c r="I19" s="104"/>
      <c r="J19" s="193"/>
      <c r="K19" s="191"/>
      <c r="L19" s="191"/>
      <c r="M19" s="191"/>
      <c r="N19" s="191"/>
    </row>
    <row r="20" spans="1:14" ht="16.5">
      <c r="A20" s="191"/>
      <c r="B20" s="103"/>
      <c r="C20" s="24"/>
      <c r="D20" s="24"/>
      <c r="E20" s="195"/>
      <c r="F20" s="195"/>
      <c r="G20" s="196"/>
      <c r="H20" s="195"/>
      <c r="I20" s="104"/>
      <c r="J20" s="193"/>
      <c r="K20" s="191"/>
      <c r="L20" s="191"/>
      <c r="M20" s="191"/>
      <c r="N20" s="191"/>
    </row>
    <row r="21" spans="1:14" ht="16.5">
      <c r="A21" s="191"/>
      <c r="B21" s="24"/>
      <c r="C21" s="24"/>
      <c r="D21" s="24"/>
      <c r="E21" s="195"/>
      <c r="F21" s="195"/>
      <c r="G21" s="195"/>
      <c r="H21" s="195"/>
      <c r="I21" s="104"/>
      <c r="J21" s="193"/>
      <c r="K21" s="191"/>
      <c r="L21" s="191"/>
      <c r="M21" s="191"/>
      <c r="N21" s="191"/>
    </row>
    <row r="22" spans="1:14" ht="16.5">
      <c r="A22" s="191"/>
      <c r="B22" s="24"/>
      <c r="C22" s="24"/>
      <c r="D22" s="24"/>
      <c r="E22" s="195"/>
      <c r="F22" s="195"/>
      <c r="G22" s="195"/>
      <c r="H22" s="195"/>
      <c r="I22" s="104"/>
      <c r="J22" s="193"/>
      <c r="K22" s="191"/>
      <c r="L22" s="191"/>
      <c r="M22" s="191"/>
      <c r="N22" s="191"/>
    </row>
    <row r="23" spans="1:14" ht="16.5">
      <c r="A23" s="191"/>
      <c r="B23" s="103"/>
      <c r="C23" s="24"/>
      <c r="D23" s="24"/>
      <c r="E23" s="195"/>
      <c r="F23" s="195"/>
      <c r="G23" s="195"/>
      <c r="H23" s="195"/>
      <c r="I23" s="104"/>
      <c r="J23" s="193"/>
      <c r="K23" s="191"/>
      <c r="L23" s="191"/>
      <c r="M23" s="191"/>
      <c r="N23" s="191"/>
    </row>
    <row r="24" spans="1:14" ht="16.5">
      <c r="A24" s="191"/>
      <c r="B24" s="103"/>
      <c r="C24" s="24"/>
      <c r="D24" s="24"/>
      <c r="E24" s="195"/>
      <c r="F24" s="195"/>
      <c r="G24" s="195"/>
      <c r="H24" s="195"/>
      <c r="I24" s="104"/>
      <c r="J24" s="193"/>
      <c r="K24" s="191"/>
      <c r="L24" s="191"/>
      <c r="M24" s="191"/>
      <c r="N24" s="191"/>
    </row>
    <row r="25" spans="1:14" ht="16.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4" ht="16.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ht="16.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</sheetData>
  <sheetProtection/>
  <mergeCells count="2">
    <mergeCell ref="A1:I1"/>
    <mergeCell ref="A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K24" sqref="K24"/>
    </sheetView>
  </sheetViews>
  <sheetFormatPr defaultColWidth="9.00390625" defaultRowHeight="16.5"/>
  <cols>
    <col min="1" max="1" width="13.625" style="0" customWidth="1"/>
  </cols>
  <sheetData>
    <row r="1" spans="2:9" ht="33">
      <c r="B1" s="12" t="s">
        <v>5</v>
      </c>
      <c r="C1" s="12" t="s">
        <v>6</v>
      </c>
      <c r="D1" s="12" t="s">
        <v>7</v>
      </c>
      <c r="E1" s="12" t="s">
        <v>8</v>
      </c>
      <c r="F1" s="12" t="s">
        <v>9</v>
      </c>
      <c r="G1" s="12" t="s">
        <v>10</v>
      </c>
      <c r="H1" s="13" t="s">
        <v>11</v>
      </c>
      <c r="I1" s="16" t="s">
        <v>14</v>
      </c>
    </row>
    <row r="2" spans="1:11" ht="33">
      <c r="A2" s="14" t="s">
        <v>12</v>
      </c>
      <c r="B2" s="12">
        <v>102</v>
      </c>
      <c r="C2" s="12">
        <v>1</v>
      </c>
      <c r="D2" s="26">
        <v>0</v>
      </c>
      <c r="E2" s="26">
        <v>82446</v>
      </c>
      <c r="F2" s="26">
        <v>36739</v>
      </c>
      <c r="G2" s="26">
        <v>45707</v>
      </c>
      <c r="H2" s="27">
        <f aca="true" t="shared" si="0" ref="H2:H10">D2+E2</f>
        <v>82446</v>
      </c>
      <c r="I2" s="28"/>
      <c r="K2" s="98"/>
    </row>
    <row r="3" spans="1:11" ht="16.5">
      <c r="A3" s="12" t="s">
        <v>1</v>
      </c>
      <c r="B3" s="12">
        <v>102</v>
      </c>
      <c r="C3" s="21">
        <v>1</v>
      </c>
      <c r="D3" s="26"/>
      <c r="E3" s="26"/>
      <c r="F3" s="26">
        <v>4098</v>
      </c>
      <c r="G3" s="26">
        <v>9037</v>
      </c>
      <c r="H3" s="29">
        <v>13135</v>
      </c>
      <c r="I3" s="28"/>
      <c r="K3" s="98"/>
    </row>
    <row r="4" spans="1:11" ht="33">
      <c r="A4" s="18" t="s">
        <v>20</v>
      </c>
      <c r="B4" s="12">
        <v>102</v>
      </c>
      <c r="C4" s="15">
        <v>1</v>
      </c>
      <c r="D4" s="26">
        <v>9738</v>
      </c>
      <c r="E4" s="26">
        <v>2047</v>
      </c>
      <c r="F4" s="26">
        <v>5536</v>
      </c>
      <c r="G4" s="26">
        <v>6249</v>
      </c>
      <c r="H4" s="27">
        <f t="shared" si="0"/>
        <v>11785</v>
      </c>
      <c r="I4" s="28"/>
      <c r="K4" s="98"/>
    </row>
    <row r="5" spans="1:11" ht="16.5">
      <c r="A5" s="18" t="s">
        <v>19</v>
      </c>
      <c r="B5" s="12">
        <v>102</v>
      </c>
      <c r="C5" s="15">
        <v>1</v>
      </c>
      <c r="D5" s="26">
        <v>2874</v>
      </c>
      <c r="E5" s="26">
        <v>3331</v>
      </c>
      <c r="F5" s="26">
        <v>3066</v>
      </c>
      <c r="G5" s="26">
        <v>3139</v>
      </c>
      <c r="H5" s="27">
        <f t="shared" si="0"/>
        <v>6205</v>
      </c>
      <c r="I5" s="28"/>
      <c r="K5" s="98"/>
    </row>
    <row r="6" spans="1:11" ht="16.5">
      <c r="A6" s="14" t="s">
        <v>13</v>
      </c>
      <c r="B6" s="12">
        <v>102</v>
      </c>
      <c r="C6" s="23">
        <v>1</v>
      </c>
      <c r="D6" s="26">
        <v>5811</v>
      </c>
      <c r="E6" s="26">
        <v>6038</v>
      </c>
      <c r="F6" s="26">
        <v>4852</v>
      </c>
      <c r="G6" s="26">
        <v>6997</v>
      </c>
      <c r="H6" s="27">
        <f t="shared" si="0"/>
        <v>11849</v>
      </c>
      <c r="I6" s="28"/>
      <c r="K6" s="98"/>
    </row>
    <row r="7" spans="1:11" ht="16.5">
      <c r="A7" s="14" t="s">
        <v>24</v>
      </c>
      <c r="B7" s="12">
        <v>102</v>
      </c>
      <c r="C7" s="15">
        <v>1</v>
      </c>
      <c r="D7" s="26">
        <v>0</v>
      </c>
      <c r="E7" s="26">
        <v>22873</v>
      </c>
      <c r="F7" s="26">
        <v>11177</v>
      </c>
      <c r="G7" s="26">
        <v>11696</v>
      </c>
      <c r="H7" s="27">
        <f t="shared" si="0"/>
        <v>22873</v>
      </c>
      <c r="I7" s="28"/>
      <c r="K7" s="98"/>
    </row>
    <row r="8" spans="1:11" ht="16.5">
      <c r="A8" s="14" t="s">
        <v>23</v>
      </c>
      <c r="B8" s="12">
        <v>102</v>
      </c>
      <c r="C8" s="15">
        <v>1</v>
      </c>
      <c r="D8" s="26">
        <v>535</v>
      </c>
      <c r="E8" s="26">
        <v>7565</v>
      </c>
      <c r="F8" s="26">
        <v>3750</v>
      </c>
      <c r="G8" s="26">
        <v>4350</v>
      </c>
      <c r="H8" s="27">
        <f t="shared" si="0"/>
        <v>8100</v>
      </c>
      <c r="I8" s="28">
        <v>53000</v>
      </c>
      <c r="K8" s="98"/>
    </row>
    <row r="9" spans="1:11" ht="16.5">
      <c r="A9" s="12" t="s">
        <v>2</v>
      </c>
      <c r="B9" s="12">
        <v>102</v>
      </c>
      <c r="C9" s="15">
        <v>1</v>
      </c>
      <c r="D9" s="26">
        <v>7613</v>
      </c>
      <c r="E9" s="26">
        <v>380</v>
      </c>
      <c r="F9" s="26">
        <v>3109</v>
      </c>
      <c r="G9" s="26">
        <v>4884</v>
      </c>
      <c r="H9" s="27">
        <f t="shared" si="0"/>
        <v>7993</v>
      </c>
      <c r="I9" s="28">
        <v>481590</v>
      </c>
      <c r="K9" s="98"/>
    </row>
    <row r="10" spans="1:11" ht="33">
      <c r="A10" s="12" t="s">
        <v>3</v>
      </c>
      <c r="B10" s="12">
        <v>102</v>
      </c>
      <c r="C10" s="15">
        <v>1</v>
      </c>
      <c r="D10" s="26">
        <v>0</v>
      </c>
      <c r="E10" s="26">
        <v>4411</v>
      </c>
      <c r="F10" s="26">
        <v>1663</v>
      </c>
      <c r="G10" s="26">
        <v>2748</v>
      </c>
      <c r="H10" s="27">
        <f t="shared" si="0"/>
        <v>4411</v>
      </c>
      <c r="I10" s="28"/>
      <c r="K10" s="98"/>
    </row>
    <row r="11" spans="1:11" ht="16.5">
      <c r="A11" s="12" t="s">
        <v>4</v>
      </c>
      <c r="B11" s="12">
        <v>102</v>
      </c>
      <c r="C11" s="21">
        <v>1</v>
      </c>
      <c r="D11" s="26">
        <v>20744</v>
      </c>
      <c r="E11" s="26">
        <v>1357</v>
      </c>
      <c r="F11" s="26">
        <v>10113</v>
      </c>
      <c r="G11" s="26">
        <v>11988</v>
      </c>
      <c r="H11" s="29">
        <f>F11+G11</f>
        <v>22101</v>
      </c>
      <c r="I11" s="28"/>
      <c r="K11" s="98"/>
    </row>
    <row r="12" spans="6:11" ht="16.5">
      <c r="F12" s="98">
        <f>SUM(F2:F11)</f>
        <v>84103</v>
      </c>
      <c r="G12" s="98">
        <f>SUM(G2:G11)</f>
        <v>106795</v>
      </c>
      <c r="H12" s="98">
        <f>SUM(H2:H11)</f>
        <v>190898</v>
      </c>
      <c r="K12" s="9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2">
      <selection activeCell="C33" sqref="C33"/>
    </sheetView>
  </sheetViews>
  <sheetFormatPr defaultColWidth="9.00390625" defaultRowHeight="16.5"/>
  <cols>
    <col min="1" max="1" width="13.625" style="0" customWidth="1"/>
    <col min="4" max="8" width="9.125" style="0" bestFit="1" customWidth="1"/>
    <col min="9" max="9" width="9.50390625" style="0" bestFit="1" customWidth="1"/>
  </cols>
  <sheetData>
    <row r="1" spans="2:9" ht="33">
      <c r="B1" s="12" t="s">
        <v>5</v>
      </c>
      <c r="C1" s="12" t="s">
        <v>6</v>
      </c>
      <c r="D1" s="12" t="s">
        <v>7</v>
      </c>
      <c r="E1" s="12" t="s">
        <v>8</v>
      </c>
      <c r="F1" s="12" t="s">
        <v>9</v>
      </c>
      <c r="G1" s="12" t="s">
        <v>10</v>
      </c>
      <c r="H1" s="13" t="s">
        <v>11</v>
      </c>
      <c r="I1" s="16" t="s">
        <v>14</v>
      </c>
    </row>
    <row r="2" spans="1:11" ht="33">
      <c r="A2" s="14" t="s">
        <v>12</v>
      </c>
      <c r="B2" s="12">
        <v>102</v>
      </c>
      <c r="C2" s="12">
        <v>2</v>
      </c>
      <c r="D2" s="30">
        <v>0</v>
      </c>
      <c r="E2" s="30">
        <v>244707</v>
      </c>
      <c r="F2" s="30">
        <v>208644</v>
      </c>
      <c r="G2" s="30">
        <v>36063</v>
      </c>
      <c r="H2" s="31">
        <f aca="true" t="shared" si="0" ref="H2:H11">D2+E2</f>
        <v>244707</v>
      </c>
      <c r="I2" s="30"/>
      <c r="K2" s="99"/>
    </row>
    <row r="3" spans="1:11" ht="16.5">
      <c r="A3" s="12" t="s">
        <v>1</v>
      </c>
      <c r="B3" s="12">
        <v>102</v>
      </c>
      <c r="C3" s="12">
        <v>2</v>
      </c>
      <c r="D3" s="30"/>
      <c r="E3" s="30"/>
      <c r="F3" s="30">
        <v>19030</v>
      </c>
      <c r="G3" s="30">
        <v>28995</v>
      </c>
      <c r="H3" s="31">
        <v>48025</v>
      </c>
      <c r="I3" s="30"/>
      <c r="K3" s="99"/>
    </row>
    <row r="4" spans="1:11" ht="33">
      <c r="A4" s="18" t="s">
        <v>17</v>
      </c>
      <c r="B4" s="12">
        <v>102</v>
      </c>
      <c r="C4" s="12">
        <v>2</v>
      </c>
      <c r="D4" s="30">
        <v>16811</v>
      </c>
      <c r="E4" s="30">
        <v>1573</v>
      </c>
      <c r="F4" s="30">
        <v>14070</v>
      </c>
      <c r="G4" s="30">
        <v>4314</v>
      </c>
      <c r="H4" s="31">
        <f t="shared" si="0"/>
        <v>18384</v>
      </c>
      <c r="I4" s="30"/>
      <c r="K4" s="99"/>
    </row>
    <row r="5" spans="1:11" ht="16.5">
      <c r="A5" s="18" t="s">
        <v>19</v>
      </c>
      <c r="B5" s="12">
        <v>102</v>
      </c>
      <c r="C5" s="12">
        <v>2</v>
      </c>
      <c r="D5" s="30">
        <v>8472</v>
      </c>
      <c r="E5" s="30">
        <v>4330</v>
      </c>
      <c r="F5" s="30">
        <v>9908</v>
      </c>
      <c r="G5" s="30">
        <v>2894</v>
      </c>
      <c r="H5" s="31">
        <f t="shared" si="0"/>
        <v>12802</v>
      </c>
      <c r="I5" s="30"/>
      <c r="K5" s="99"/>
    </row>
    <row r="6" spans="1:11" ht="16.5">
      <c r="A6" s="14" t="s">
        <v>13</v>
      </c>
      <c r="B6" s="12">
        <v>102</v>
      </c>
      <c r="C6" s="12">
        <v>2</v>
      </c>
      <c r="D6" s="30">
        <v>29959</v>
      </c>
      <c r="E6" s="30">
        <v>7717</v>
      </c>
      <c r="F6" s="30">
        <v>7360</v>
      </c>
      <c r="G6" s="30">
        <v>30316</v>
      </c>
      <c r="H6" s="31">
        <f t="shared" si="0"/>
        <v>37676</v>
      </c>
      <c r="I6" s="32"/>
      <c r="K6" s="99"/>
    </row>
    <row r="7" spans="1:11" ht="16.5">
      <c r="A7" s="14" t="s">
        <v>24</v>
      </c>
      <c r="B7" s="12">
        <v>102</v>
      </c>
      <c r="C7" s="12">
        <v>2</v>
      </c>
      <c r="D7" s="30">
        <v>0</v>
      </c>
      <c r="E7" s="30">
        <v>86261</v>
      </c>
      <c r="F7" s="30">
        <v>73198</v>
      </c>
      <c r="G7" s="30">
        <v>13063</v>
      </c>
      <c r="H7" s="31">
        <f t="shared" si="0"/>
        <v>86261</v>
      </c>
      <c r="I7" s="33"/>
      <c r="K7" s="99"/>
    </row>
    <row r="8" spans="1:11" ht="16.5">
      <c r="A8" s="14" t="s">
        <v>23</v>
      </c>
      <c r="B8" s="12">
        <v>102</v>
      </c>
      <c r="C8" s="12">
        <v>2</v>
      </c>
      <c r="D8" s="34">
        <v>1650</v>
      </c>
      <c r="E8" s="34">
        <v>24600</v>
      </c>
      <c r="F8" s="34">
        <v>18375</v>
      </c>
      <c r="G8" s="34">
        <v>7875</v>
      </c>
      <c r="H8" s="35">
        <f t="shared" si="0"/>
        <v>26250</v>
      </c>
      <c r="I8" s="36">
        <v>165000</v>
      </c>
      <c r="K8" s="99"/>
    </row>
    <row r="9" spans="1:11" ht="16.5">
      <c r="A9" s="12" t="s">
        <v>2</v>
      </c>
      <c r="B9" s="12">
        <v>102</v>
      </c>
      <c r="C9" s="12">
        <v>2</v>
      </c>
      <c r="D9" s="30">
        <v>28166</v>
      </c>
      <c r="E9" s="30">
        <v>380</v>
      </c>
      <c r="F9" s="30">
        <v>24791</v>
      </c>
      <c r="G9" s="30">
        <v>3755</v>
      </c>
      <c r="H9" s="31">
        <f t="shared" si="0"/>
        <v>28546</v>
      </c>
      <c r="I9" s="37">
        <v>1344060</v>
      </c>
      <c r="K9" s="99"/>
    </row>
    <row r="10" spans="1:11" ht="33">
      <c r="A10" s="12" t="s">
        <v>3</v>
      </c>
      <c r="B10" s="12">
        <v>102</v>
      </c>
      <c r="C10" s="12">
        <v>2</v>
      </c>
      <c r="D10" s="30">
        <v>0</v>
      </c>
      <c r="E10" s="30">
        <v>11959</v>
      </c>
      <c r="F10" s="30">
        <v>9767</v>
      </c>
      <c r="G10" s="30">
        <v>2192</v>
      </c>
      <c r="H10" s="31">
        <f t="shared" si="0"/>
        <v>11959</v>
      </c>
      <c r="I10" s="37"/>
      <c r="K10" s="99"/>
    </row>
    <row r="11" spans="1:11" ht="16.5">
      <c r="A11" s="12" t="s">
        <v>4</v>
      </c>
      <c r="B11" s="12">
        <v>102</v>
      </c>
      <c r="C11" s="12">
        <v>2</v>
      </c>
      <c r="D11" s="30">
        <v>73167</v>
      </c>
      <c r="E11" s="30">
        <v>3092</v>
      </c>
      <c r="F11" s="30">
        <v>62909</v>
      </c>
      <c r="G11" s="30">
        <v>13350</v>
      </c>
      <c r="H11" s="31">
        <f t="shared" si="0"/>
        <v>76259</v>
      </c>
      <c r="I11" s="30"/>
      <c r="K11" s="99"/>
    </row>
    <row r="12" spans="6:10" ht="16.5">
      <c r="F12" s="99">
        <f>SUM(F2:F11)</f>
        <v>448052</v>
      </c>
      <c r="G12" s="99">
        <f>SUM(G2:G11)</f>
        <v>142817</v>
      </c>
      <c r="H12">
        <f>SUM(H2:H11)</f>
        <v>590869</v>
      </c>
      <c r="J12" s="9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M16" sqref="M16"/>
    </sheetView>
  </sheetViews>
  <sheetFormatPr defaultColWidth="9.00390625" defaultRowHeight="16.5"/>
  <cols>
    <col min="1" max="1" width="13.625" style="20" customWidth="1"/>
    <col min="2" max="16384" width="9.00390625" style="20" customWidth="1"/>
  </cols>
  <sheetData>
    <row r="1" spans="2:9" ht="33">
      <c r="B1" s="12" t="s">
        <v>5</v>
      </c>
      <c r="C1" s="12" t="s">
        <v>6</v>
      </c>
      <c r="D1" s="12" t="s">
        <v>7</v>
      </c>
      <c r="E1" s="12" t="s">
        <v>8</v>
      </c>
      <c r="F1" s="12" t="s">
        <v>9</v>
      </c>
      <c r="G1" s="12" t="s">
        <v>10</v>
      </c>
      <c r="H1" s="13" t="s">
        <v>11</v>
      </c>
      <c r="I1" s="16" t="s">
        <v>14</v>
      </c>
    </row>
    <row r="2" spans="1:9" ht="33">
      <c r="A2" s="14" t="s">
        <v>12</v>
      </c>
      <c r="B2" s="12">
        <v>102</v>
      </c>
      <c r="C2" s="12">
        <v>3</v>
      </c>
      <c r="D2" s="18">
        <v>0</v>
      </c>
      <c r="E2" s="18">
        <v>78665</v>
      </c>
      <c r="F2" s="18">
        <v>33542</v>
      </c>
      <c r="G2" s="18">
        <v>45123</v>
      </c>
      <c r="H2" s="19">
        <f aca="true" t="shared" si="0" ref="H2:H11">D2+E2</f>
        <v>78665</v>
      </c>
      <c r="I2" s="17"/>
    </row>
    <row r="3" spans="1:9" ht="16.5">
      <c r="A3" s="12" t="s">
        <v>1</v>
      </c>
      <c r="B3" s="12">
        <v>102</v>
      </c>
      <c r="C3" s="12">
        <v>3</v>
      </c>
      <c r="D3" s="18"/>
      <c r="E3" s="18"/>
      <c r="F3" s="18">
        <v>10943</v>
      </c>
      <c r="G3" s="18">
        <v>11648</v>
      </c>
      <c r="H3" s="19">
        <v>22591</v>
      </c>
      <c r="I3" s="17"/>
    </row>
    <row r="4" spans="1:9" ht="33">
      <c r="A4" s="18" t="s">
        <v>17</v>
      </c>
      <c r="B4" s="12">
        <v>102</v>
      </c>
      <c r="C4" s="12">
        <v>3</v>
      </c>
      <c r="D4" s="18">
        <v>13506</v>
      </c>
      <c r="E4" s="18">
        <v>1614</v>
      </c>
      <c r="F4" s="18">
        <v>7785</v>
      </c>
      <c r="G4" s="18">
        <v>7335</v>
      </c>
      <c r="H4" s="19">
        <f t="shared" si="0"/>
        <v>15120</v>
      </c>
      <c r="I4" s="17"/>
    </row>
    <row r="5" spans="1:9" ht="16.5">
      <c r="A5" s="18" t="s">
        <v>19</v>
      </c>
      <c r="B5" s="12">
        <v>102</v>
      </c>
      <c r="C5" s="12">
        <v>3</v>
      </c>
      <c r="D5" s="18">
        <v>4011</v>
      </c>
      <c r="E5" s="18">
        <v>2556</v>
      </c>
      <c r="F5" s="18">
        <v>3309</v>
      </c>
      <c r="G5" s="18">
        <v>3258</v>
      </c>
      <c r="H5" s="19">
        <v>6567</v>
      </c>
      <c r="I5" s="17"/>
    </row>
    <row r="6" spans="1:9" ht="16.5">
      <c r="A6" s="14" t="s">
        <v>13</v>
      </c>
      <c r="B6" s="12">
        <v>102</v>
      </c>
      <c r="C6" s="12">
        <v>3</v>
      </c>
      <c r="D6" s="18">
        <v>8227</v>
      </c>
      <c r="E6" s="18">
        <v>6111</v>
      </c>
      <c r="F6" s="18">
        <v>5957</v>
      </c>
      <c r="G6" s="18">
        <v>8381</v>
      </c>
      <c r="H6" s="19">
        <f t="shared" si="0"/>
        <v>14338</v>
      </c>
      <c r="I6" s="17"/>
    </row>
    <row r="7" spans="1:9" ht="16.5">
      <c r="A7" s="14" t="s">
        <v>24</v>
      </c>
      <c r="B7" s="12">
        <v>102</v>
      </c>
      <c r="C7" s="12">
        <v>3</v>
      </c>
      <c r="D7" s="18">
        <v>0</v>
      </c>
      <c r="E7" s="18">
        <v>37877</v>
      </c>
      <c r="F7" s="18">
        <v>22183</v>
      </c>
      <c r="G7" s="18">
        <v>15694</v>
      </c>
      <c r="H7" s="19">
        <f t="shared" si="0"/>
        <v>37877</v>
      </c>
      <c r="I7" s="17"/>
    </row>
    <row r="8" spans="1:9" ht="16.5">
      <c r="A8" s="14" t="s">
        <v>23</v>
      </c>
      <c r="B8" s="12">
        <v>102</v>
      </c>
      <c r="C8" s="12">
        <v>3</v>
      </c>
      <c r="D8" s="18">
        <v>1075</v>
      </c>
      <c r="E8" s="18">
        <v>14285</v>
      </c>
      <c r="F8" s="18">
        <v>6100</v>
      </c>
      <c r="G8" s="18">
        <v>9260</v>
      </c>
      <c r="H8" s="19">
        <f t="shared" si="0"/>
        <v>15360</v>
      </c>
      <c r="I8" s="38">
        <v>107500</v>
      </c>
    </row>
    <row r="9" spans="1:9" ht="16.5">
      <c r="A9" s="12" t="s">
        <v>2</v>
      </c>
      <c r="B9" s="12">
        <v>102</v>
      </c>
      <c r="C9" s="12">
        <v>3</v>
      </c>
      <c r="D9" s="18">
        <v>6456</v>
      </c>
      <c r="E9" s="18">
        <v>323</v>
      </c>
      <c r="F9" s="18">
        <v>3569</v>
      </c>
      <c r="G9" s="18">
        <v>3210</v>
      </c>
      <c r="H9" s="19">
        <f t="shared" si="0"/>
        <v>6779</v>
      </c>
      <c r="I9" s="16">
        <v>180220</v>
      </c>
    </row>
    <row r="10" spans="1:9" ht="33">
      <c r="A10" s="12" t="s">
        <v>3</v>
      </c>
      <c r="B10" s="12">
        <v>102</v>
      </c>
      <c r="C10" s="12">
        <v>3</v>
      </c>
      <c r="D10" s="18">
        <v>0</v>
      </c>
      <c r="E10" s="18">
        <v>4075</v>
      </c>
      <c r="F10" s="18">
        <v>1750</v>
      </c>
      <c r="G10" s="18">
        <v>2325</v>
      </c>
      <c r="H10" s="19">
        <f t="shared" si="0"/>
        <v>4075</v>
      </c>
      <c r="I10" s="17"/>
    </row>
    <row r="11" spans="1:9" ht="16.5">
      <c r="A11" s="12" t="s">
        <v>4</v>
      </c>
      <c r="B11" s="12">
        <v>102</v>
      </c>
      <c r="C11" s="12">
        <v>3</v>
      </c>
      <c r="D11" s="18">
        <v>19318</v>
      </c>
      <c r="E11" s="18">
        <v>1236</v>
      </c>
      <c r="F11" s="18">
        <v>11242</v>
      </c>
      <c r="G11" s="18">
        <v>9312</v>
      </c>
      <c r="H11" s="19">
        <f t="shared" si="0"/>
        <v>20554</v>
      </c>
      <c r="I11" s="17"/>
    </row>
    <row r="12" spans="6:8" ht="16.5">
      <c r="F12" s="20">
        <f>SUM(F2:F11)</f>
        <v>106380</v>
      </c>
      <c r="G12" s="20">
        <f>SUM(G2:G11)</f>
        <v>115546</v>
      </c>
      <c r="H12" s="20">
        <f>SUM(H2:H11)</f>
        <v>221926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H23" sqref="H23"/>
    </sheetView>
  </sheetViews>
  <sheetFormatPr defaultColWidth="9.00390625" defaultRowHeight="16.5"/>
  <cols>
    <col min="1" max="1" width="22.625" style="0" customWidth="1"/>
    <col min="2" max="3" width="6.75390625" style="0" bestFit="1" customWidth="1"/>
    <col min="4" max="4" width="13.75390625" style="0" customWidth="1"/>
    <col min="5" max="5" width="14.00390625" style="0" customWidth="1"/>
    <col min="6" max="6" width="11.75390625" style="0" bestFit="1" customWidth="1"/>
    <col min="7" max="7" width="13.125" style="0" customWidth="1"/>
    <col min="8" max="8" width="11.25390625" style="0" customWidth="1"/>
    <col min="9" max="9" width="11.875" style="0" bestFit="1" customWidth="1"/>
  </cols>
  <sheetData>
    <row r="1" spans="1:9" ht="21.75" thickBot="1">
      <c r="A1" s="202" t="s">
        <v>31</v>
      </c>
      <c r="B1" s="203"/>
      <c r="C1" s="203"/>
      <c r="D1" s="203"/>
      <c r="E1" s="203"/>
      <c r="F1" s="203"/>
      <c r="G1" s="203"/>
      <c r="H1" s="203"/>
      <c r="I1" s="204"/>
    </row>
    <row r="2" spans="1:9" ht="48" customHeight="1" thickBot="1">
      <c r="A2" s="60" t="s">
        <v>30</v>
      </c>
      <c r="B2" s="61" t="s">
        <v>5</v>
      </c>
      <c r="C2" s="62" t="s">
        <v>6</v>
      </c>
      <c r="D2" s="62" t="s">
        <v>7</v>
      </c>
      <c r="E2" s="62" t="s">
        <v>8</v>
      </c>
      <c r="F2" s="62" t="s">
        <v>9</v>
      </c>
      <c r="G2" s="62" t="s">
        <v>10</v>
      </c>
      <c r="H2" s="63" t="s">
        <v>11</v>
      </c>
      <c r="I2" s="64" t="s">
        <v>29</v>
      </c>
    </row>
    <row r="3" spans="1:11" ht="19.5">
      <c r="A3" s="55" t="s">
        <v>12</v>
      </c>
      <c r="B3" s="56">
        <v>102</v>
      </c>
      <c r="C3" s="57">
        <v>4</v>
      </c>
      <c r="D3" s="58">
        <v>0</v>
      </c>
      <c r="E3" s="58">
        <v>96887</v>
      </c>
      <c r="F3" s="58">
        <v>54703</v>
      </c>
      <c r="G3" s="58">
        <v>42184</v>
      </c>
      <c r="H3" s="58">
        <f aca="true" t="shared" si="0" ref="H3:H12">D3+E3</f>
        <v>96887</v>
      </c>
      <c r="I3" s="59" t="s">
        <v>27</v>
      </c>
      <c r="K3" s="98"/>
    </row>
    <row r="4" spans="1:11" ht="19.5">
      <c r="A4" s="52" t="s">
        <v>1</v>
      </c>
      <c r="B4" s="49">
        <v>102</v>
      </c>
      <c r="C4" s="40">
        <v>4</v>
      </c>
      <c r="D4" s="41" t="s">
        <v>27</v>
      </c>
      <c r="E4" s="41" t="s">
        <v>25</v>
      </c>
      <c r="F4" s="41">
        <v>12618</v>
      </c>
      <c r="G4" s="41">
        <v>17496</v>
      </c>
      <c r="H4" s="41">
        <f>F4+G4</f>
        <v>30114</v>
      </c>
      <c r="I4" s="43" t="s">
        <v>27</v>
      </c>
      <c r="K4" s="98"/>
    </row>
    <row r="5" spans="1:11" ht="19.5">
      <c r="A5" s="53" t="s">
        <v>17</v>
      </c>
      <c r="B5" s="49">
        <v>102</v>
      </c>
      <c r="C5" s="40">
        <v>4</v>
      </c>
      <c r="D5" s="41">
        <v>17288</v>
      </c>
      <c r="E5" s="41">
        <v>3093</v>
      </c>
      <c r="F5" s="41">
        <v>9610</v>
      </c>
      <c r="G5" s="41">
        <v>10771</v>
      </c>
      <c r="H5" s="41">
        <f t="shared" si="0"/>
        <v>20381</v>
      </c>
      <c r="I5" s="43" t="s">
        <v>27</v>
      </c>
      <c r="K5" s="98"/>
    </row>
    <row r="6" spans="1:11" ht="19.5">
      <c r="A6" s="53" t="s">
        <v>19</v>
      </c>
      <c r="B6" s="49">
        <v>102</v>
      </c>
      <c r="C6" s="40">
        <v>4</v>
      </c>
      <c r="D6" s="41">
        <v>4028</v>
      </c>
      <c r="E6" s="41">
        <v>3683</v>
      </c>
      <c r="F6" s="41">
        <v>4017</v>
      </c>
      <c r="G6" s="41">
        <v>3694</v>
      </c>
      <c r="H6" s="41">
        <f t="shared" si="0"/>
        <v>7711</v>
      </c>
      <c r="I6" s="43" t="s">
        <v>27</v>
      </c>
      <c r="K6" s="98"/>
    </row>
    <row r="7" spans="1:11" ht="19.5">
      <c r="A7" s="51" t="s">
        <v>13</v>
      </c>
      <c r="B7" s="49">
        <v>102</v>
      </c>
      <c r="C7" s="40">
        <v>4</v>
      </c>
      <c r="D7" s="41">
        <v>12491</v>
      </c>
      <c r="E7" s="41">
        <v>7337</v>
      </c>
      <c r="F7" s="41">
        <v>10288</v>
      </c>
      <c r="G7" s="41">
        <v>9540</v>
      </c>
      <c r="H7" s="41">
        <f t="shared" si="0"/>
        <v>19828</v>
      </c>
      <c r="I7" s="43" t="s">
        <v>27</v>
      </c>
      <c r="K7" s="98"/>
    </row>
    <row r="8" spans="1:11" ht="19.5">
      <c r="A8" s="51" t="s">
        <v>24</v>
      </c>
      <c r="B8" s="49">
        <v>102</v>
      </c>
      <c r="C8" s="40">
        <v>4</v>
      </c>
      <c r="D8" s="41">
        <v>0</v>
      </c>
      <c r="E8" s="41">
        <v>42604</v>
      </c>
      <c r="F8" s="41">
        <v>27115</v>
      </c>
      <c r="G8" s="41">
        <v>15489</v>
      </c>
      <c r="H8" s="41">
        <f t="shared" si="0"/>
        <v>42604</v>
      </c>
      <c r="I8" s="43" t="s">
        <v>27</v>
      </c>
      <c r="K8" s="98"/>
    </row>
    <row r="9" spans="1:11" ht="19.5">
      <c r="A9" s="51" t="s">
        <v>23</v>
      </c>
      <c r="B9" s="49">
        <v>102</v>
      </c>
      <c r="C9" s="40">
        <v>4</v>
      </c>
      <c r="D9" s="41">
        <v>1260</v>
      </c>
      <c r="E9" s="41">
        <v>16020</v>
      </c>
      <c r="F9" s="41">
        <v>7050</v>
      </c>
      <c r="G9" s="41">
        <v>10230</v>
      </c>
      <c r="H9" s="41">
        <f t="shared" si="0"/>
        <v>17280</v>
      </c>
      <c r="I9" s="43">
        <v>126000</v>
      </c>
      <c r="K9" s="98"/>
    </row>
    <row r="10" spans="1:11" ht="19.5">
      <c r="A10" s="52" t="s">
        <v>2</v>
      </c>
      <c r="B10" s="49">
        <v>102</v>
      </c>
      <c r="C10" s="40">
        <v>4</v>
      </c>
      <c r="D10" s="41">
        <v>8336</v>
      </c>
      <c r="E10" s="41">
        <v>830</v>
      </c>
      <c r="F10" s="41">
        <v>5320</v>
      </c>
      <c r="G10" s="41">
        <v>3846</v>
      </c>
      <c r="H10" s="41">
        <f t="shared" si="0"/>
        <v>9166</v>
      </c>
      <c r="I10" s="43">
        <v>312250</v>
      </c>
      <c r="K10" s="98"/>
    </row>
    <row r="11" spans="1:11" ht="19.5">
      <c r="A11" s="52" t="s">
        <v>3</v>
      </c>
      <c r="B11" s="49">
        <v>102</v>
      </c>
      <c r="C11" s="40">
        <v>4</v>
      </c>
      <c r="D11" s="41">
        <v>0</v>
      </c>
      <c r="E11" s="41">
        <v>7894</v>
      </c>
      <c r="F11" s="41">
        <v>2012</v>
      </c>
      <c r="G11" s="41">
        <v>5882</v>
      </c>
      <c r="H11" s="41">
        <f t="shared" si="0"/>
        <v>7894</v>
      </c>
      <c r="I11" s="43" t="s">
        <v>27</v>
      </c>
      <c r="K11" s="98"/>
    </row>
    <row r="12" spans="1:11" ht="20.25" thickBot="1">
      <c r="A12" s="54" t="s">
        <v>4</v>
      </c>
      <c r="B12" s="50">
        <v>102</v>
      </c>
      <c r="C12" s="42">
        <v>4</v>
      </c>
      <c r="D12" s="44">
        <v>26438</v>
      </c>
      <c r="E12" s="44">
        <v>1067</v>
      </c>
      <c r="F12" s="44">
        <v>17276</v>
      </c>
      <c r="G12" s="44">
        <v>10229</v>
      </c>
      <c r="H12" s="44">
        <f t="shared" si="0"/>
        <v>27505</v>
      </c>
      <c r="I12" s="45" t="s">
        <v>27</v>
      </c>
      <c r="K12" s="98"/>
    </row>
    <row r="13" spans="1:11" ht="20.25" thickBot="1">
      <c r="A13" s="205" t="s">
        <v>28</v>
      </c>
      <c r="B13" s="206"/>
      <c r="C13" s="207"/>
      <c r="D13" s="46">
        <f aca="true" t="shared" si="1" ref="D13:I13">SUM(D3:D12)</f>
        <v>69841</v>
      </c>
      <c r="E13" s="47">
        <f t="shared" si="1"/>
        <v>179415</v>
      </c>
      <c r="F13" s="47">
        <f t="shared" si="1"/>
        <v>150009</v>
      </c>
      <c r="G13" s="47">
        <f t="shared" si="1"/>
        <v>129361</v>
      </c>
      <c r="H13" s="47">
        <f t="shared" si="1"/>
        <v>279370</v>
      </c>
      <c r="I13" s="48">
        <f t="shared" si="1"/>
        <v>438250</v>
      </c>
      <c r="K13" s="98"/>
    </row>
    <row r="14" spans="6:8" ht="16.5">
      <c r="F14" s="98"/>
      <c r="G14" s="98"/>
      <c r="H14" s="98"/>
    </row>
  </sheetData>
  <sheetProtection/>
  <mergeCells count="2">
    <mergeCell ref="A13:C13"/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H10" sqref="H10"/>
    </sheetView>
  </sheetViews>
  <sheetFormatPr defaultColWidth="9.00390625" defaultRowHeight="16.5"/>
  <cols>
    <col min="1" max="1" width="23.125" style="0" customWidth="1"/>
    <col min="2" max="3" width="7.00390625" style="0" bestFit="1" customWidth="1"/>
    <col min="4" max="4" width="14.00390625" style="0" customWidth="1"/>
    <col min="5" max="5" width="15.375" style="0" customWidth="1"/>
    <col min="6" max="6" width="11.875" style="0" bestFit="1" customWidth="1"/>
    <col min="7" max="7" width="15.375" style="0" bestFit="1" customWidth="1"/>
    <col min="8" max="9" width="11.875" style="0" bestFit="1" customWidth="1"/>
  </cols>
  <sheetData>
    <row r="1" spans="1:9" ht="21.75" thickBot="1">
      <c r="A1" s="202" t="s">
        <v>31</v>
      </c>
      <c r="B1" s="203"/>
      <c r="C1" s="203"/>
      <c r="D1" s="203"/>
      <c r="E1" s="203"/>
      <c r="F1" s="203"/>
      <c r="G1" s="203"/>
      <c r="H1" s="203"/>
      <c r="I1" s="204"/>
    </row>
    <row r="2" spans="1:12" ht="39.75" thickBot="1">
      <c r="A2" s="60" t="s">
        <v>32</v>
      </c>
      <c r="B2" s="61" t="s">
        <v>5</v>
      </c>
      <c r="C2" s="62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77" t="s">
        <v>11</v>
      </c>
      <c r="I2" s="82" t="s">
        <v>29</v>
      </c>
      <c r="L2" s="22"/>
    </row>
    <row r="3" spans="1:12" ht="19.5">
      <c r="A3" s="55" t="s">
        <v>12</v>
      </c>
      <c r="B3" s="56">
        <v>102</v>
      </c>
      <c r="C3" s="66">
        <v>5</v>
      </c>
      <c r="D3" s="74">
        <v>0</v>
      </c>
      <c r="E3" s="71">
        <v>80036</v>
      </c>
      <c r="F3" s="71">
        <v>34763</v>
      </c>
      <c r="G3" s="72">
        <v>45273</v>
      </c>
      <c r="H3" s="78">
        <v>80036</v>
      </c>
      <c r="I3" s="83">
        <v>0</v>
      </c>
      <c r="K3" s="109">
        <f>SUM(F3:G3)</f>
        <v>80036</v>
      </c>
      <c r="L3" s="22"/>
    </row>
    <row r="4" spans="1:12" ht="19.5">
      <c r="A4" s="52" t="s">
        <v>1</v>
      </c>
      <c r="B4" s="49">
        <v>102</v>
      </c>
      <c r="C4" s="66">
        <v>5</v>
      </c>
      <c r="D4" s="75">
        <v>0</v>
      </c>
      <c r="E4" s="76">
        <v>0</v>
      </c>
      <c r="F4" s="68">
        <v>11975</v>
      </c>
      <c r="G4" s="68">
        <v>16180</v>
      </c>
      <c r="H4" s="79">
        <v>28155</v>
      </c>
      <c r="I4" s="84">
        <v>0</v>
      </c>
      <c r="K4" s="109">
        <f aca="true" t="shared" si="0" ref="K4:K12">SUM(F4:G4)</f>
        <v>28155</v>
      </c>
      <c r="L4" s="22"/>
    </row>
    <row r="5" spans="1:12" ht="19.5">
      <c r="A5" s="53" t="s">
        <v>17</v>
      </c>
      <c r="B5" s="49">
        <v>102</v>
      </c>
      <c r="C5" s="66">
        <v>5</v>
      </c>
      <c r="D5" s="67">
        <v>14270</v>
      </c>
      <c r="E5" s="68">
        <v>2328</v>
      </c>
      <c r="F5" s="68">
        <v>7177</v>
      </c>
      <c r="G5" s="68">
        <v>9421</v>
      </c>
      <c r="H5" s="79">
        <v>16598</v>
      </c>
      <c r="I5" s="84">
        <v>0</v>
      </c>
      <c r="K5" s="109">
        <f t="shared" si="0"/>
        <v>16598</v>
      </c>
      <c r="L5" s="22"/>
    </row>
    <row r="6" spans="1:12" ht="19.5">
      <c r="A6" s="53" t="s">
        <v>19</v>
      </c>
      <c r="B6" s="49">
        <v>102</v>
      </c>
      <c r="C6" s="66">
        <v>5</v>
      </c>
      <c r="D6" s="67">
        <v>3798</v>
      </c>
      <c r="E6" s="68">
        <v>0</v>
      </c>
      <c r="F6" s="68">
        <v>2994</v>
      </c>
      <c r="G6" s="68">
        <v>4071</v>
      </c>
      <c r="H6" s="79">
        <v>7065</v>
      </c>
      <c r="I6" s="84">
        <v>0</v>
      </c>
      <c r="K6" s="109">
        <f t="shared" si="0"/>
        <v>7065</v>
      </c>
      <c r="L6" s="24"/>
    </row>
    <row r="7" spans="1:12" ht="19.5">
      <c r="A7" s="51" t="s">
        <v>13</v>
      </c>
      <c r="B7" s="49">
        <v>102</v>
      </c>
      <c r="C7" s="66">
        <v>5</v>
      </c>
      <c r="D7" s="67">
        <v>10425</v>
      </c>
      <c r="E7" s="68">
        <v>5090</v>
      </c>
      <c r="F7" s="68">
        <v>5785</v>
      </c>
      <c r="G7" s="68">
        <v>9730</v>
      </c>
      <c r="H7" s="79">
        <v>15515</v>
      </c>
      <c r="I7" s="84">
        <v>0</v>
      </c>
      <c r="K7" s="109">
        <f t="shared" si="0"/>
        <v>15515</v>
      </c>
      <c r="L7" s="22"/>
    </row>
    <row r="8" spans="1:12" ht="19.5">
      <c r="A8" s="51" t="s">
        <v>24</v>
      </c>
      <c r="B8" s="49">
        <v>102</v>
      </c>
      <c r="C8" s="66">
        <v>5</v>
      </c>
      <c r="D8" s="67">
        <v>0</v>
      </c>
      <c r="E8" s="68">
        <v>77219</v>
      </c>
      <c r="F8" s="68">
        <v>17279</v>
      </c>
      <c r="G8" s="68">
        <v>59940</v>
      </c>
      <c r="H8" s="79">
        <v>77219</v>
      </c>
      <c r="I8" s="84">
        <v>0</v>
      </c>
      <c r="K8" s="109">
        <f t="shared" si="0"/>
        <v>77219</v>
      </c>
      <c r="L8" s="22"/>
    </row>
    <row r="9" spans="1:12" ht="19.5">
      <c r="A9" s="51" t="s">
        <v>23</v>
      </c>
      <c r="B9" s="49">
        <v>102</v>
      </c>
      <c r="C9" s="66">
        <v>5</v>
      </c>
      <c r="D9" s="67">
        <v>4150</v>
      </c>
      <c r="E9" s="68">
        <v>16850</v>
      </c>
      <c r="F9" s="68">
        <v>11300</v>
      </c>
      <c r="G9" s="68">
        <v>9700</v>
      </c>
      <c r="H9" s="79">
        <v>21000</v>
      </c>
      <c r="I9" s="85">
        <v>0</v>
      </c>
      <c r="K9" s="109">
        <f t="shared" si="0"/>
        <v>21000</v>
      </c>
      <c r="L9" s="22"/>
    </row>
    <row r="10" spans="1:12" ht="19.5">
      <c r="A10" s="52" t="s">
        <v>2</v>
      </c>
      <c r="B10" s="49">
        <v>102</v>
      </c>
      <c r="C10" s="66">
        <v>5</v>
      </c>
      <c r="D10" s="67">
        <v>5008</v>
      </c>
      <c r="E10" s="68">
        <v>927</v>
      </c>
      <c r="F10" s="68">
        <v>1566</v>
      </c>
      <c r="G10" s="68">
        <v>4966</v>
      </c>
      <c r="H10" s="79">
        <v>6532</v>
      </c>
      <c r="I10" s="84">
        <v>211960</v>
      </c>
      <c r="K10" s="109">
        <f t="shared" si="0"/>
        <v>6532</v>
      </c>
      <c r="L10" s="22"/>
    </row>
    <row r="11" spans="1:12" ht="19.5">
      <c r="A11" s="52" t="s">
        <v>3</v>
      </c>
      <c r="B11" s="49">
        <v>102</v>
      </c>
      <c r="C11" s="66">
        <v>5</v>
      </c>
      <c r="D11" s="67">
        <v>0</v>
      </c>
      <c r="E11" s="68">
        <v>3943</v>
      </c>
      <c r="F11" s="68">
        <v>1034</v>
      </c>
      <c r="G11" s="68">
        <v>2909</v>
      </c>
      <c r="H11" s="79">
        <v>3943</v>
      </c>
      <c r="I11" s="84">
        <v>0</v>
      </c>
      <c r="K11" s="109">
        <f t="shared" si="0"/>
        <v>3943</v>
      </c>
      <c r="L11" s="22"/>
    </row>
    <row r="12" spans="1:13" ht="20.25" thickBot="1">
      <c r="A12" s="54" t="s">
        <v>4</v>
      </c>
      <c r="B12" s="50">
        <v>102</v>
      </c>
      <c r="C12" s="66">
        <v>5</v>
      </c>
      <c r="D12" s="69">
        <v>15940</v>
      </c>
      <c r="E12" s="70">
        <v>621</v>
      </c>
      <c r="F12" s="70">
        <v>8227</v>
      </c>
      <c r="G12" s="70">
        <v>8334</v>
      </c>
      <c r="H12" s="80">
        <v>16561</v>
      </c>
      <c r="I12" s="86">
        <v>0</v>
      </c>
      <c r="K12" s="109">
        <f t="shared" si="0"/>
        <v>16561</v>
      </c>
      <c r="M12" s="109"/>
    </row>
    <row r="13" spans="1:11" ht="20.25" thickBot="1">
      <c r="A13" s="205" t="s">
        <v>28</v>
      </c>
      <c r="B13" s="206"/>
      <c r="C13" s="207"/>
      <c r="D13" s="73">
        <f aca="true" t="shared" si="1" ref="D13:I13">SUM(D3:D12)</f>
        <v>53591</v>
      </c>
      <c r="E13" s="46">
        <f t="shared" si="1"/>
        <v>187014</v>
      </c>
      <c r="F13" s="46">
        <f t="shared" si="1"/>
        <v>102100</v>
      </c>
      <c r="G13" s="46">
        <f t="shared" si="1"/>
        <v>170524</v>
      </c>
      <c r="H13" s="81">
        <f t="shared" si="1"/>
        <v>272624</v>
      </c>
      <c r="I13" s="87">
        <f t="shared" si="1"/>
        <v>211960</v>
      </c>
      <c r="K13" s="98">
        <f>SUM(F13:G13)</f>
        <v>272624</v>
      </c>
    </row>
    <row r="15" spans="10:12" ht="16.5">
      <c r="J15" s="88"/>
      <c r="K15" s="88"/>
      <c r="L15" s="89"/>
    </row>
  </sheetData>
  <sheetProtection/>
  <mergeCells count="2">
    <mergeCell ref="A1:I1"/>
    <mergeCell ref="A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H10" sqref="H10"/>
    </sheetView>
  </sheetViews>
  <sheetFormatPr defaultColWidth="9.00390625" defaultRowHeight="16.5"/>
  <cols>
    <col min="1" max="1" width="24.25390625" style="0" customWidth="1"/>
    <col min="2" max="3" width="7.00390625" style="0" bestFit="1" customWidth="1"/>
    <col min="4" max="4" width="15.50390625" style="0" customWidth="1"/>
    <col min="5" max="5" width="16.00390625" style="0" customWidth="1"/>
    <col min="6" max="6" width="11.875" style="0" bestFit="1" customWidth="1"/>
    <col min="7" max="7" width="17.125" style="0" customWidth="1"/>
    <col min="8" max="9" width="11.875" style="0" bestFit="1" customWidth="1"/>
  </cols>
  <sheetData>
    <row r="1" spans="1:10" ht="21.75" thickBot="1">
      <c r="A1" s="202" t="s">
        <v>31</v>
      </c>
      <c r="B1" s="203"/>
      <c r="C1" s="203"/>
      <c r="D1" s="203"/>
      <c r="E1" s="203"/>
      <c r="F1" s="203"/>
      <c r="G1" s="203"/>
      <c r="H1" s="203"/>
      <c r="I1" s="204"/>
      <c r="J1" s="89"/>
    </row>
    <row r="2" spans="1:10" ht="39.75" thickBot="1">
      <c r="A2" s="60" t="s">
        <v>32</v>
      </c>
      <c r="B2" s="61" t="s">
        <v>5</v>
      </c>
      <c r="C2" s="62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77" t="s">
        <v>11</v>
      </c>
      <c r="I2" s="82" t="s">
        <v>29</v>
      </c>
      <c r="J2" s="89"/>
    </row>
    <row r="3" spans="1:11" ht="19.5">
      <c r="A3" s="55" t="s">
        <v>12</v>
      </c>
      <c r="B3" s="56">
        <v>102</v>
      </c>
      <c r="C3" s="66">
        <v>6</v>
      </c>
      <c r="D3" s="74">
        <v>0</v>
      </c>
      <c r="E3" s="71">
        <v>92375</v>
      </c>
      <c r="F3" s="71">
        <v>40485</v>
      </c>
      <c r="G3" s="72">
        <v>51890</v>
      </c>
      <c r="H3" s="78">
        <v>92375</v>
      </c>
      <c r="I3" s="83">
        <v>0</v>
      </c>
      <c r="J3" s="89"/>
      <c r="K3" s="109"/>
    </row>
    <row r="4" spans="1:11" ht="19.5">
      <c r="A4" s="52" t="s">
        <v>15</v>
      </c>
      <c r="B4" s="49">
        <v>102</v>
      </c>
      <c r="C4" s="66">
        <v>6</v>
      </c>
      <c r="D4" s="75">
        <v>0</v>
      </c>
      <c r="E4" s="76">
        <v>0</v>
      </c>
      <c r="F4" s="76">
        <v>34467</v>
      </c>
      <c r="G4" s="76">
        <v>45244</v>
      </c>
      <c r="H4" s="79">
        <v>79711</v>
      </c>
      <c r="I4" s="84">
        <v>0</v>
      </c>
      <c r="J4" s="89"/>
      <c r="K4" s="109"/>
    </row>
    <row r="5" spans="1:11" ht="19.5">
      <c r="A5" s="53" t="s">
        <v>17</v>
      </c>
      <c r="B5" s="49">
        <v>102</v>
      </c>
      <c r="C5" s="66">
        <v>6</v>
      </c>
      <c r="D5" s="67">
        <v>826</v>
      </c>
      <c r="E5" s="68">
        <v>18449</v>
      </c>
      <c r="F5" s="68">
        <v>488</v>
      </c>
      <c r="G5" s="68">
        <v>18787</v>
      </c>
      <c r="H5" s="79">
        <v>19275</v>
      </c>
      <c r="I5" s="84">
        <v>0</v>
      </c>
      <c r="J5" s="89"/>
      <c r="K5" s="109"/>
    </row>
    <row r="6" spans="1:11" ht="19.5">
      <c r="A6" s="53" t="s">
        <v>19</v>
      </c>
      <c r="B6" s="49">
        <v>102</v>
      </c>
      <c r="C6" s="66">
        <v>6</v>
      </c>
      <c r="D6" s="67">
        <v>3996</v>
      </c>
      <c r="E6" s="68">
        <v>0</v>
      </c>
      <c r="F6" s="68">
        <v>4512</v>
      </c>
      <c r="G6" s="68">
        <v>3596</v>
      </c>
      <c r="H6" s="79">
        <v>8108</v>
      </c>
      <c r="I6" s="84">
        <v>0</v>
      </c>
      <c r="J6" s="89"/>
      <c r="K6" s="109"/>
    </row>
    <row r="7" spans="1:11" ht="19.5">
      <c r="A7" s="51" t="s">
        <v>13</v>
      </c>
      <c r="B7" s="49">
        <v>102</v>
      </c>
      <c r="C7" s="66">
        <v>6</v>
      </c>
      <c r="D7" s="67">
        <v>10221</v>
      </c>
      <c r="E7" s="68">
        <v>6949</v>
      </c>
      <c r="F7" s="68">
        <v>8162</v>
      </c>
      <c r="G7" s="68">
        <v>9008</v>
      </c>
      <c r="H7" s="79">
        <v>17170</v>
      </c>
      <c r="I7" s="84">
        <v>0</v>
      </c>
      <c r="J7" s="89"/>
      <c r="K7" s="109"/>
    </row>
    <row r="8" spans="1:11" ht="19.5">
      <c r="A8" s="51" t="s">
        <v>24</v>
      </c>
      <c r="B8" s="49">
        <v>102</v>
      </c>
      <c r="C8" s="66">
        <v>6</v>
      </c>
      <c r="D8" s="67">
        <v>0</v>
      </c>
      <c r="E8" s="68">
        <v>60044</v>
      </c>
      <c r="F8" s="68">
        <v>36404</v>
      </c>
      <c r="G8" s="68">
        <v>23640</v>
      </c>
      <c r="H8" s="79">
        <v>60044</v>
      </c>
      <c r="I8" s="84">
        <v>0</v>
      </c>
      <c r="J8" s="89"/>
      <c r="K8" s="109"/>
    </row>
    <row r="9" spans="1:11" ht="19.5">
      <c r="A9" s="51" t="s">
        <v>23</v>
      </c>
      <c r="B9" s="49">
        <v>102</v>
      </c>
      <c r="C9" s="66">
        <v>6</v>
      </c>
      <c r="D9" s="68">
        <v>4525</v>
      </c>
      <c r="E9" s="68">
        <v>25225</v>
      </c>
      <c r="F9" s="68">
        <v>11710</v>
      </c>
      <c r="G9" s="68">
        <v>18040</v>
      </c>
      <c r="H9" s="68">
        <v>29750</v>
      </c>
      <c r="I9" s="84">
        <v>0</v>
      </c>
      <c r="J9" s="89"/>
      <c r="K9" s="109"/>
    </row>
    <row r="10" spans="1:11" ht="19.5">
      <c r="A10" s="52" t="s">
        <v>2</v>
      </c>
      <c r="B10" s="49">
        <v>102</v>
      </c>
      <c r="C10" s="66">
        <v>6</v>
      </c>
      <c r="D10" s="67">
        <v>7963</v>
      </c>
      <c r="E10" s="68">
        <v>385</v>
      </c>
      <c r="F10" s="68">
        <v>3961</v>
      </c>
      <c r="G10" s="68">
        <v>4966</v>
      </c>
      <c r="H10" s="79">
        <v>8927</v>
      </c>
      <c r="I10" s="84">
        <v>264390</v>
      </c>
      <c r="J10" s="89"/>
      <c r="K10" s="109"/>
    </row>
    <row r="11" spans="1:11" ht="19.5">
      <c r="A11" s="52" t="s">
        <v>3</v>
      </c>
      <c r="B11" s="49">
        <v>102</v>
      </c>
      <c r="C11" s="66">
        <v>6</v>
      </c>
      <c r="D11" s="67">
        <v>0</v>
      </c>
      <c r="E11" s="68">
        <v>5956</v>
      </c>
      <c r="F11" s="68">
        <v>1577</v>
      </c>
      <c r="G11" s="68">
        <v>4379</v>
      </c>
      <c r="H11" s="79">
        <v>5956</v>
      </c>
      <c r="I11" s="84">
        <v>0</v>
      </c>
      <c r="J11" s="89"/>
      <c r="K11" s="109"/>
    </row>
    <row r="12" spans="1:11" ht="20.25" thickBot="1">
      <c r="A12" s="54" t="s">
        <v>4</v>
      </c>
      <c r="B12" s="50">
        <v>102</v>
      </c>
      <c r="C12" s="66">
        <v>6</v>
      </c>
      <c r="D12" s="69">
        <v>28011</v>
      </c>
      <c r="E12" s="70">
        <v>1149</v>
      </c>
      <c r="F12" s="70">
        <v>16016</v>
      </c>
      <c r="G12" s="70">
        <v>13144</v>
      </c>
      <c r="H12" s="80">
        <v>29160</v>
      </c>
      <c r="I12" s="86">
        <v>0</v>
      </c>
      <c r="J12" s="89"/>
      <c r="K12" s="109"/>
    </row>
    <row r="13" spans="1:11" ht="20.25" thickBot="1">
      <c r="A13" s="205" t="s">
        <v>28</v>
      </c>
      <c r="B13" s="206"/>
      <c r="C13" s="207"/>
      <c r="D13" s="73">
        <f aca="true" t="shared" si="0" ref="D13:I13">SUM(D3:D12)</f>
        <v>55542</v>
      </c>
      <c r="E13" s="46">
        <f t="shared" si="0"/>
        <v>210532</v>
      </c>
      <c r="F13" s="46">
        <f t="shared" si="0"/>
        <v>157782</v>
      </c>
      <c r="G13" s="46">
        <f t="shared" si="0"/>
        <v>192694</v>
      </c>
      <c r="H13" s="81">
        <f t="shared" si="0"/>
        <v>350476</v>
      </c>
      <c r="I13" s="87">
        <f t="shared" si="0"/>
        <v>264390</v>
      </c>
      <c r="K13" s="98"/>
    </row>
  </sheetData>
  <sheetProtection/>
  <mergeCells count="2">
    <mergeCell ref="A1:I1"/>
    <mergeCell ref="A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2">
      <selection activeCell="H10" sqref="H10"/>
    </sheetView>
  </sheetViews>
  <sheetFormatPr defaultColWidth="9.00390625" defaultRowHeight="16.5"/>
  <cols>
    <col min="1" max="1" width="24.25390625" style="0" customWidth="1"/>
    <col min="2" max="3" width="7.00390625" style="0" bestFit="1" customWidth="1"/>
    <col min="4" max="4" width="15.50390625" style="0" customWidth="1"/>
    <col min="5" max="5" width="16.00390625" style="0" customWidth="1"/>
    <col min="6" max="6" width="11.875" style="0" bestFit="1" customWidth="1"/>
    <col min="7" max="7" width="17.125" style="0" customWidth="1"/>
    <col min="8" max="8" width="11.875" style="0" bestFit="1" customWidth="1"/>
    <col min="9" max="9" width="14.625" style="0" bestFit="1" customWidth="1"/>
  </cols>
  <sheetData>
    <row r="1" spans="1:10" ht="21.75" thickBot="1">
      <c r="A1" s="202" t="s">
        <v>31</v>
      </c>
      <c r="B1" s="203"/>
      <c r="C1" s="203"/>
      <c r="D1" s="203"/>
      <c r="E1" s="203"/>
      <c r="F1" s="203"/>
      <c r="G1" s="203"/>
      <c r="H1" s="203"/>
      <c r="I1" s="204"/>
      <c r="J1" s="89"/>
    </row>
    <row r="2" spans="1:10" ht="39.75" thickBot="1">
      <c r="A2" s="60" t="s">
        <v>32</v>
      </c>
      <c r="B2" s="61" t="s">
        <v>5</v>
      </c>
      <c r="C2" s="62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77" t="s">
        <v>11</v>
      </c>
      <c r="I2" s="82" t="s">
        <v>29</v>
      </c>
      <c r="J2" s="89"/>
    </row>
    <row r="3" spans="1:11" ht="19.5">
      <c r="A3" s="55" t="s">
        <v>12</v>
      </c>
      <c r="B3" s="56">
        <v>102</v>
      </c>
      <c r="C3" s="66">
        <v>7</v>
      </c>
      <c r="D3" s="74" t="s">
        <v>25</v>
      </c>
      <c r="E3" s="71">
        <v>128127</v>
      </c>
      <c r="F3" s="71">
        <v>49247</v>
      </c>
      <c r="G3" s="72">
        <v>78880</v>
      </c>
      <c r="H3" s="93">
        <v>128127</v>
      </c>
      <c r="I3" s="91" t="s">
        <v>33</v>
      </c>
      <c r="J3" s="100"/>
      <c r="K3" s="109"/>
    </row>
    <row r="4" spans="1:11" ht="19.5">
      <c r="A4" s="52" t="s">
        <v>15</v>
      </c>
      <c r="B4" s="49">
        <v>102</v>
      </c>
      <c r="C4" s="66">
        <v>7</v>
      </c>
      <c r="D4" s="75" t="s">
        <v>33</v>
      </c>
      <c r="E4" s="76">
        <v>117795</v>
      </c>
      <c r="F4" s="76">
        <v>43657</v>
      </c>
      <c r="G4" s="76">
        <v>74138</v>
      </c>
      <c r="H4" s="94">
        <v>117795</v>
      </c>
      <c r="I4" s="90" t="s">
        <v>33</v>
      </c>
      <c r="J4" s="100"/>
      <c r="K4" s="109"/>
    </row>
    <row r="5" spans="1:11" ht="19.5">
      <c r="A5" s="53" t="s">
        <v>17</v>
      </c>
      <c r="B5" s="49">
        <v>102</v>
      </c>
      <c r="C5" s="66">
        <v>7</v>
      </c>
      <c r="D5" s="67">
        <v>24842</v>
      </c>
      <c r="E5" s="68">
        <v>3876</v>
      </c>
      <c r="F5" s="68">
        <v>11420</v>
      </c>
      <c r="G5" s="68">
        <v>17298</v>
      </c>
      <c r="H5" s="94">
        <v>28718</v>
      </c>
      <c r="I5" s="90">
        <v>336000</v>
      </c>
      <c r="J5" s="100"/>
      <c r="K5" s="109"/>
    </row>
    <row r="6" spans="1:11" ht="19.5">
      <c r="A6" s="53" t="s">
        <v>19</v>
      </c>
      <c r="B6" s="49">
        <v>102</v>
      </c>
      <c r="C6" s="66">
        <v>7</v>
      </c>
      <c r="D6" s="67">
        <v>6785</v>
      </c>
      <c r="E6" s="68">
        <v>0</v>
      </c>
      <c r="F6" s="68">
        <v>5466</v>
      </c>
      <c r="G6" s="68">
        <v>8604</v>
      </c>
      <c r="H6" s="94">
        <v>14070</v>
      </c>
      <c r="I6" s="90">
        <f>D6*150</f>
        <v>1017750</v>
      </c>
      <c r="J6" s="100"/>
      <c r="K6" s="109"/>
    </row>
    <row r="7" spans="1:11" ht="19.5">
      <c r="A7" s="51" t="s">
        <v>13</v>
      </c>
      <c r="B7" s="49">
        <v>102</v>
      </c>
      <c r="C7" s="66">
        <v>7</v>
      </c>
      <c r="D7" s="67">
        <v>19751</v>
      </c>
      <c r="E7" s="68">
        <v>7774</v>
      </c>
      <c r="F7" s="68">
        <v>8579</v>
      </c>
      <c r="G7" s="68">
        <v>18946</v>
      </c>
      <c r="H7" s="94">
        <v>27525</v>
      </c>
      <c r="I7" s="90">
        <v>5435625</v>
      </c>
      <c r="J7" s="100"/>
      <c r="K7" s="109"/>
    </row>
    <row r="8" spans="1:11" ht="19.5">
      <c r="A8" s="51" t="s">
        <v>24</v>
      </c>
      <c r="B8" s="49">
        <v>102</v>
      </c>
      <c r="C8" s="66">
        <v>7</v>
      </c>
      <c r="D8" s="67" t="s">
        <v>33</v>
      </c>
      <c r="E8" s="68">
        <v>90647</v>
      </c>
      <c r="F8" s="68">
        <v>33686</v>
      </c>
      <c r="G8" s="68">
        <v>56961</v>
      </c>
      <c r="H8" s="94">
        <v>90647</v>
      </c>
      <c r="I8" s="90" t="s">
        <v>33</v>
      </c>
      <c r="J8" s="100"/>
      <c r="K8" s="109"/>
    </row>
    <row r="9" spans="1:11" ht="19.5">
      <c r="A9" s="51" t="s">
        <v>23</v>
      </c>
      <c r="B9" s="49">
        <v>102</v>
      </c>
      <c r="C9" s="66">
        <v>7</v>
      </c>
      <c r="D9" s="67">
        <v>9200</v>
      </c>
      <c r="E9" s="68">
        <v>29480</v>
      </c>
      <c r="F9" s="68">
        <v>13780</v>
      </c>
      <c r="G9" s="68">
        <v>24900</v>
      </c>
      <c r="H9" s="94">
        <v>38680</v>
      </c>
      <c r="I9" s="90">
        <f>D9*100</f>
        <v>920000</v>
      </c>
      <c r="J9" s="100"/>
      <c r="K9" s="109"/>
    </row>
    <row r="10" spans="1:11" ht="19.5">
      <c r="A10" s="52" t="s">
        <v>2</v>
      </c>
      <c r="B10" s="49">
        <v>102</v>
      </c>
      <c r="C10" s="66">
        <v>7</v>
      </c>
      <c r="D10" s="67">
        <v>14464</v>
      </c>
      <c r="E10" s="68">
        <v>723</v>
      </c>
      <c r="F10" s="68">
        <v>8678</v>
      </c>
      <c r="G10" s="68">
        <v>4966</v>
      </c>
      <c r="H10" s="94">
        <v>13644</v>
      </c>
      <c r="I10" s="90">
        <v>670020</v>
      </c>
      <c r="J10" s="100"/>
      <c r="K10" s="109"/>
    </row>
    <row r="11" spans="1:11" ht="19.5">
      <c r="A11" s="52" t="s">
        <v>3</v>
      </c>
      <c r="B11" s="49">
        <v>102</v>
      </c>
      <c r="C11" s="66">
        <v>7</v>
      </c>
      <c r="D11" s="67" t="s">
        <v>33</v>
      </c>
      <c r="E11" s="68">
        <v>12338</v>
      </c>
      <c r="F11" s="68">
        <v>4605</v>
      </c>
      <c r="G11" s="68">
        <v>7733</v>
      </c>
      <c r="H11" s="94">
        <v>12338</v>
      </c>
      <c r="I11" s="90" t="s">
        <v>33</v>
      </c>
      <c r="J11" s="100"/>
      <c r="K11" s="109"/>
    </row>
    <row r="12" spans="1:11" ht="20.25" thickBot="1">
      <c r="A12" s="54" t="s">
        <v>4</v>
      </c>
      <c r="B12" s="50">
        <v>102</v>
      </c>
      <c r="C12" s="66">
        <v>7</v>
      </c>
      <c r="D12" s="69">
        <v>55959</v>
      </c>
      <c r="E12" s="70">
        <v>1808</v>
      </c>
      <c r="F12" s="70">
        <v>21420</v>
      </c>
      <c r="G12" s="70">
        <v>36347</v>
      </c>
      <c r="H12" s="95">
        <v>57767</v>
      </c>
      <c r="I12" s="92">
        <f>D12*100</f>
        <v>5595900</v>
      </c>
      <c r="J12" s="100"/>
      <c r="K12" s="109"/>
    </row>
    <row r="13" spans="1:11" ht="20.25" thickBot="1">
      <c r="A13" s="205" t="s">
        <v>28</v>
      </c>
      <c r="B13" s="206"/>
      <c r="C13" s="207"/>
      <c r="D13" s="73">
        <f aca="true" t="shared" si="0" ref="D13:I13">SUM(D3:D12)</f>
        <v>131001</v>
      </c>
      <c r="E13" s="46">
        <f t="shared" si="0"/>
        <v>392568</v>
      </c>
      <c r="F13" s="46">
        <f t="shared" si="0"/>
        <v>200538</v>
      </c>
      <c r="G13" s="46">
        <f t="shared" si="0"/>
        <v>328773</v>
      </c>
      <c r="H13" s="81">
        <f t="shared" si="0"/>
        <v>529311</v>
      </c>
      <c r="I13" s="87">
        <f t="shared" si="0"/>
        <v>13975295</v>
      </c>
      <c r="K13" s="98"/>
    </row>
    <row r="14" ht="16.5">
      <c r="G14" s="98"/>
    </row>
  </sheetData>
  <sheetProtection/>
  <mergeCells count="2">
    <mergeCell ref="A1:I1"/>
    <mergeCell ref="A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I6" sqref="I6"/>
    </sheetView>
  </sheetViews>
  <sheetFormatPr defaultColWidth="9.00390625" defaultRowHeight="16.5"/>
  <cols>
    <col min="1" max="1" width="23.125" style="0" customWidth="1"/>
    <col min="2" max="3" width="7.00390625" style="0" bestFit="1" customWidth="1"/>
    <col min="4" max="6" width="11.875" style="0" bestFit="1" customWidth="1"/>
    <col min="7" max="7" width="12.50390625" style="0" bestFit="1" customWidth="1"/>
    <col min="8" max="8" width="11.875" style="0" bestFit="1" customWidth="1"/>
    <col min="9" max="9" width="15.375" style="0" bestFit="1" customWidth="1"/>
  </cols>
  <sheetData>
    <row r="1" spans="1:9" ht="21.75" thickBot="1">
      <c r="A1" s="202" t="s">
        <v>31</v>
      </c>
      <c r="B1" s="203"/>
      <c r="C1" s="203"/>
      <c r="D1" s="203"/>
      <c r="E1" s="203"/>
      <c r="F1" s="203"/>
      <c r="G1" s="203"/>
      <c r="H1" s="203"/>
      <c r="I1" s="204"/>
    </row>
    <row r="2" spans="1:9" ht="39.75" thickBot="1">
      <c r="A2" s="60" t="s">
        <v>32</v>
      </c>
      <c r="B2" s="61" t="s">
        <v>5</v>
      </c>
      <c r="C2" s="62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77" t="s">
        <v>11</v>
      </c>
      <c r="I2" s="82" t="s">
        <v>29</v>
      </c>
    </row>
    <row r="3" spans="1:11" ht="19.5">
      <c r="A3" s="55" t="s">
        <v>12</v>
      </c>
      <c r="B3" s="56">
        <v>102</v>
      </c>
      <c r="C3" s="66">
        <v>8</v>
      </c>
      <c r="D3" s="74" t="s">
        <v>25</v>
      </c>
      <c r="E3" s="71">
        <v>111638</v>
      </c>
      <c r="F3" s="71">
        <v>35372</v>
      </c>
      <c r="G3" s="72">
        <v>76266</v>
      </c>
      <c r="H3" s="93">
        <v>111638</v>
      </c>
      <c r="I3" s="91" t="s">
        <v>25</v>
      </c>
      <c r="K3" s="109"/>
    </row>
    <row r="4" spans="1:11" ht="19.5">
      <c r="A4" s="52" t="s">
        <v>15</v>
      </c>
      <c r="B4" s="49">
        <v>102</v>
      </c>
      <c r="C4" s="66">
        <v>8</v>
      </c>
      <c r="D4" s="75" t="s">
        <v>25</v>
      </c>
      <c r="E4" s="76" t="s">
        <v>34</v>
      </c>
      <c r="F4" s="76">
        <v>44475</v>
      </c>
      <c r="G4" s="76">
        <v>41599</v>
      </c>
      <c r="H4" s="94">
        <v>86074</v>
      </c>
      <c r="I4" s="90" t="s">
        <v>25</v>
      </c>
      <c r="K4" s="109"/>
    </row>
    <row r="5" spans="1:11" ht="19.5">
      <c r="A5" s="53" t="s">
        <v>17</v>
      </c>
      <c r="B5" s="49">
        <v>102</v>
      </c>
      <c r="C5" s="66">
        <v>8</v>
      </c>
      <c r="D5" s="67">
        <v>25491</v>
      </c>
      <c r="E5" s="68">
        <v>4300</v>
      </c>
      <c r="F5" s="68">
        <v>15489</v>
      </c>
      <c r="G5" s="68">
        <v>14302</v>
      </c>
      <c r="H5" s="94">
        <v>29791</v>
      </c>
      <c r="I5" s="90">
        <v>331800</v>
      </c>
      <c r="K5" s="109"/>
    </row>
    <row r="6" spans="1:11" ht="19.5">
      <c r="A6" s="53" t="s">
        <v>19</v>
      </c>
      <c r="B6" s="49">
        <v>102</v>
      </c>
      <c r="C6" s="66">
        <v>8</v>
      </c>
      <c r="D6" s="67">
        <v>6587</v>
      </c>
      <c r="E6" s="68">
        <v>5839</v>
      </c>
      <c r="F6" s="68">
        <v>5690</v>
      </c>
      <c r="G6" s="68">
        <v>6736</v>
      </c>
      <c r="H6" s="94">
        <v>12426</v>
      </c>
      <c r="I6" s="90">
        <f>D6*150</f>
        <v>988050</v>
      </c>
      <c r="K6" s="109"/>
    </row>
    <row r="7" spans="1:11" ht="19.5">
      <c r="A7" s="51" t="s">
        <v>13</v>
      </c>
      <c r="B7" s="49">
        <v>102</v>
      </c>
      <c r="C7" s="66">
        <v>8</v>
      </c>
      <c r="D7" s="67">
        <v>17794</v>
      </c>
      <c r="E7" s="68">
        <v>7203</v>
      </c>
      <c r="F7" s="68">
        <v>11819</v>
      </c>
      <c r="G7" s="68">
        <v>13178</v>
      </c>
      <c r="H7" s="94">
        <v>24997</v>
      </c>
      <c r="I7" s="90">
        <v>5216371</v>
      </c>
      <c r="K7" s="109"/>
    </row>
    <row r="8" spans="1:11" ht="19.5">
      <c r="A8" s="51" t="s">
        <v>24</v>
      </c>
      <c r="B8" s="49">
        <v>102</v>
      </c>
      <c r="C8" s="66">
        <v>8</v>
      </c>
      <c r="D8" s="67" t="s">
        <v>25</v>
      </c>
      <c r="E8" s="68">
        <v>101308</v>
      </c>
      <c r="F8" s="68">
        <v>47668</v>
      </c>
      <c r="G8" s="68">
        <v>53640</v>
      </c>
      <c r="H8" s="94">
        <v>101308</v>
      </c>
      <c r="I8" s="90" t="s">
        <v>25</v>
      </c>
      <c r="K8" s="109"/>
    </row>
    <row r="9" spans="1:11" ht="19.5">
      <c r="A9" s="51" t="s">
        <v>23</v>
      </c>
      <c r="B9" s="49">
        <v>102</v>
      </c>
      <c r="C9" s="66">
        <v>8</v>
      </c>
      <c r="D9" s="67">
        <v>9350</v>
      </c>
      <c r="E9" s="68">
        <v>42650</v>
      </c>
      <c r="F9" s="68">
        <v>20500</v>
      </c>
      <c r="G9" s="68">
        <v>31500</v>
      </c>
      <c r="H9" s="94">
        <v>52000</v>
      </c>
      <c r="I9" s="90">
        <f>D9*100</f>
        <v>935000</v>
      </c>
      <c r="K9" s="109"/>
    </row>
    <row r="10" spans="1:13" ht="19.5">
      <c r="A10" s="52" t="s">
        <v>2</v>
      </c>
      <c r="B10" s="49">
        <v>102</v>
      </c>
      <c r="C10" s="66">
        <v>8</v>
      </c>
      <c r="D10" s="67">
        <v>12722</v>
      </c>
      <c r="E10" s="68">
        <v>1272</v>
      </c>
      <c r="F10" s="68">
        <v>7522</v>
      </c>
      <c r="G10" s="68">
        <v>6472</v>
      </c>
      <c r="H10" s="94">
        <v>13994</v>
      </c>
      <c r="I10" s="90">
        <v>642500</v>
      </c>
      <c r="J10" s="109"/>
      <c r="K10" s="109"/>
      <c r="L10" s="109"/>
      <c r="M10" s="109"/>
    </row>
    <row r="11" spans="1:11" ht="19.5">
      <c r="A11" s="52" t="s">
        <v>3</v>
      </c>
      <c r="B11" s="49">
        <v>102</v>
      </c>
      <c r="C11" s="66">
        <v>8</v>
      </c>
      <c r="D11" s="67" t="s">
        <v>25</v>
      </c>
      <c r="E11" s="68">
        <v>12020</v>
      </c>
      <c r="F11" s="68">
        <v>5321</v>
      </c>
      <c r="G11" s="68">
        <v>6699</v>
      </c>
      <c r="H11" s="94">
        <v>12020</v>
      </c>
      <c r="I11" s="90" t="s">
        <v>25</v>
      </c>
      <c r="K11" s="109"/>
    </row>
    <row r="12" spans="1:11" ht="20.25" thickBot="1">
      <c r="A12" s="54" t="s">
        <v>4</v>
      </c>
      <c r="B12" s="50">
        <v>102</v>
      </c>
      <c r="C12" s="66">
        <v>8</v>
      </c>
      <c r="D12" s="69">
        <v>49825</v>
      </c>
      <c r="E12" s="70">
        <v>2028</v>
      </c>
      <c r="F12" s="70">
        <v>23747</v>
      </c>
      <c r="G12" s="70">
        <v>28106</v>
      </c>
      <c r="H12" s="95">
        <v>51853</v>
      </c>
      <c r="I12" s="92">
        <f>D12*100</f>
        <v>4982500</v>
      </c>
      <c r="K12" s="109"/>
    </row>
    <row r="13" spans="1:11" ht="20.25" thickBot="1">
      <c r="A13" s="205" t="s">
        <v>28</v>
      </c>
      <c r="B13" s="206"/>
      <c r="C13" s="207"/>
      <c r="D13" s="73">
        <f aca="true" t="shared" si="0" ref="D13:I13">SUM(D3:D12)</f>
        <v>121769</v>
      </c>
      <c r="E13" s="46">
        <f t="shared" si="0"/>
        <v>288258</v>
      </c>
      <c r="F13" s="46">
        <f t="shared" si="0"/>
        <v>217603</v>
      </c>
      <c r="G13" s="46">
        <f t="shared" si="0"/>
        <v>278498</v>
      </c>
      <c r="H13" s="81">
        <f t="shared" si="0"/>
        <v>496101</v>
      </c>
      <c r="I13" s="87">
        <f t="shared" si="0"/>
        <v>13096221</v>
      </c>
      <c r="K13" s="98"/>
    </row>
  </sheetData>
  <sheetProtection/>
  <mergeCells count="2">
    <mergeCell ref="A1:I1"/>
    <mergeCell ref="A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花東縱谷國家風景區管理處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花東縱谷國家風景區管理處</dc:creator>
  <cp:keywords/>
  <dc:description/>
  <cp:lastModifiedBy>User</cp:lastModifiedBy>
  <cp:lastPrinted>2014-02-21T02:05:26Z</cp:lastPrinted>
  <dcterms:created xsi:type="dcterms:W3CDTF">2005-09-19T04:28:14Z</dcterms:created>
  <dcterms:modified xsi:type="dcterms:W3CDTF">2014-02-21T02:05:57Z</dcterms:modified>
  <cp:category/>
  <cp:version/>
  <cp:contentType/>
  <cp:contentStatus/>
</cp:coreProperties>
</file>