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20331上傳行政資訊網\英文版\"/>
    </mc:Choice>
  </mc:AlternateContent>
  <xr:revisionPtr revIDLastSave="0" documentId="13_ncr:1_{06CE9F5B-BCD6-407D-A9D5-2D1CB4AFA7A4}" xr6:coauthVersionLast="36" xr6:coauthVersionMax="36" xr10:uidLastSave="{00000000-0000-0000-0000-000000000000}"/>
  <bookViews>
    <workbookView xWindow="0" yWindow="0" windowWidth="15300" windowHeight="6120" xr2:uid="{00000000-000D-0000-FFFF-FFFF00000000}"/>
  </bookViews>
  <sheets>
    <sheet name="出國按目的地" sheetId="2" r:id="rId1"/>
  </sheets>
  <definedNames>
    <definedName name="_xlnm.Print_Area" localSheetId="0">出國按目的地!$A$1:$H$43</definedName>
  </definedNames>
  <calcPr calcId="191029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F19" i="2"/>
  <c r="G19" i="2"/>
  <c r="H20" i="2"/>
  <c r="H21" i="2"/>
  <c r="H22" i="2"/>
  <c r="F23" i="2"/>
  <c r="G23" i="2"/>
  <c r="H23" i="2"/>
  <c r="H24" i="2"/>
  <c r="H25" i="2"/>
  <c r="H26" i="2"/>
  <c r="H27" i="2"/>
  <c r="H28" i="2"/>
  <c r="H29" i="2"/>
  <c r="H30" i="2"/>
  <c r="H31" i="2"/>
  <c r="F32" i="2"/>
  <c r="G32" i="2"/>
  <c r="H32" i="2"/>
  <c r="H33" i="2"/>
  <c r="H34" i="2"/>
  <c r="H35" i="2"/>
  <c r="H36" i="2"/>
  <c r="F37" i="2"/>
  <c r="G37" i="2"/>
  <c r="H37" i="2" s="1"/>
  <c r="H38" i="2"/>
  <c r="H39" i="2"/>
  <c r="F40" i="2"/>
  <c r="G40" i="2"/>
  <c r="H41" i="2"/>
  <c r="H42" i="2"/>
  <c r="F43" i="2"/>
  <c r="H43" i="2" s="1"/>
  <c r="G43" i="2"/>
  <c r="D19" i="2"/>
  <c r="D23" i="2"/>
  <c r="D32" i="2"/>
  <c r="D37" i="2"/>
  <c r="D40" i="2"/>
  <c r="D43" i="2"/>
  <c r="C43" i="2"/>
  <c r="C40" i="2"/>
  <c r="C37" i="2"/>
  <c r="C32" i="2"/>
  <c r="C23" i="2"/>
  <c r="C1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20" i="2"/>
  <c r="E21" i="2"/>
  <c r="E22" i="2"/>
  <c r="E24" i="2"/>
  <c r="E25" i="2"/>
  <c r="E26" i="2"/>
  <c r="E27" i="2"/>
  <c r="E28" i="2"/>
  <c r="E29" i="2"/>
  <c r="E30" i="2"/>
  <c r="E31" i="2"/>
  <c r="E33" i="2"/>
  <c r="E34" i="2"/>
  <c r="E35" i="2"/>
  <c r="E36" i="2"/>
  <c r="E38" i="2"/>
  <c r="E39" i="2"/>
  <c r="E41" i="2"/>
  <c r="E42" i="2"/>
  <c r="E3" i="2"/>
  <c r="H40" i="2" l="1"/>
  <c r="H19" i="2"/>
  <c r="E23" i="2"/>
  <c r="E37" i="2"/>
  <c r="E40" i="2"/>
  <c r="E43" i="2"/>
  <c r="E32" i="2"/>
  <c r="E19" i="2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<sst xmlns="http://schemas.openxmlformats.org/spreadsheetml/2006/main" count="95" uniqueCount="54">
  <si>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</si>
  <si>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</si>
  <si>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</si>
  <si>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</si>
  <si>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</si>
  <si>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</si>
  <si>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</si>
  <si>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</si>
  <si>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</si>
  <si>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</si>
  <si>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</si>
  <si>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</si>
  <si>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</si>
  <si>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</si>
  <si>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</si>
  <si>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</si>
  <si>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</si>
  <si>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</si>
  <si>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</si>
  <si>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</si>
  <si>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</si>
  <si>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</si>
  <si>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</si>
  <si>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</si>
  <si>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</si>
  <si>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</si>
  <si>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</si>
  <si>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</si>
  <si>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</si>
  <si>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</si>
  <si>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</si>
  <si>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</si>
  <si>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</si>
  <si>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</si>
  <si>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</si>
  <si>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</si>
  <si>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</si>
  <si>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</si>
  <si>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</si>
  <si>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</si>
  <si>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</si>
  <si>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</si>
  <si>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</si>
  <si>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</si>
  <si>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</si>
  <si>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</si>
  <si>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</si>
  <si>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</si>
  <si>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112年2月
February, 2023</t>
  </si>
  <si>
    <t>111年2月
February, 2022</t>
  </si>
  <si>
    <t>112年1-2月
Jan.-Feb., 2023</t>
  </si>
  <si>
    <t>111年1-2月
Jan.-Feb., 2022</t>
  </si>
  <si>
    <t/>
  </si>
  <si>
    <t>表2-2  112年2月及1至2月中華民國國民出國人次及成長率－按目的地分
Table 2-2 Outbound Departures of Nationals of the Republic
of China by Destination, February &amp; January-February,2023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</si>
</sst>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0" xfId="0" applyFont="1" applyAlignment="1"/>
    <xf numFmtId="0" fontId="6" fillId="0" borderId="1" xfId="0" applyFont="1" applyBorder="1" applyAlignment="1">
      <alignment vertical="center" textRotation="255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4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pane ySplit="2" topLeftCell="A3" activePane="bottomLeft" state="frozen"/>
      <selection pane="bottomLeft" sqref="A1:H1"/>
    </sheetView>
  </sheetViews>
  <sheetFormatPr defaultRowHeight="16.5" x14ac:dyDescent="0.25"/>
  <cols>
    <col min="1" max="1" width="3.875" style="11" customWidth="1"/>
    <col min="2" max="2" width="29.625" style="1" customWidth="1"/>
    <col min="3" max="5" width="11" style="1" customWidth="1"/>
    <col min="6" max="6" width="12.375" style="1" customWidth="1"/>
    <col min="7" max="7" width="12.625" style="1" customWidth="1"/>
    <col min="8" max="8" width="15" style="1" customWidth="1"/>
  </cols>
  <sheetData>
    <row r="1" spans="1:9" ht="80.099999999999994" customHeight="1" x14ac:dyDescent="0.3">
      <c r="A1" s="13" t="s">
        <v>53</v>
      </c>
      <c r="B1" s="13"/>
      <c r="C1" s="13"/>
      <c r="D1" s="13"/>
      <c r="E1" s="13"/>
      <c r="F1" s="13"/>
      <c r="G1" s="13"/>
      <c r="H1" s="13"/>
    </row>
    <row r="2" spans="1:9" ht="45" customHeight="1" x14ac:dyDescent="0.25">
      <c r="A2" s="14" t="s">
        <v>0</v>
      </c>
      <c r="B2" s="14"/>
      <c r="C2" s="2" t="s">
        <v>48</v>
      </c>
      <c r="D2" s="2" t="s">
        <v>49</v>
      </c>
      <c r="E2" s="3" t="s">
        <v>1</v>
      </c>
      <c r="F2" s="2" t="s">
        <v>50</v>
      </c>
      <c r="G2" s="2" t="s">
        <v>51</v>
      </c>
      <c r="H2" s="3" t="s">
        <v>1</v>
      </c>
    </row>
    <row r="3" spans="1:9" x14ac:dyDescent="0.25">
      <c r="A3" s="15" t="s">
        <v>2</v>
      </c>
      <c r="B3" s="4" t="s">
        <v>3</v>
      </c>
      <c r="C3" s="5">
        <v>52780</v>
      </c>
      <c r="D3" s="5">
        <v>1135</v>
      </c>
      <c r="E3" s="6">
        <f>IF(D3=0,0,((C3/D3)-1)*100)</f>
        <v>4550.2202643171804</v>
      </c>
      <c r="F3" s="5">
        <v>95916</v>
      </c>
      <c r="G3" s="5">
        <v>2007</v>
      </c>
      <c r="H3" s="6">
        <f>IF(G3=0,0,((F3/G3)-1)*100)</f>
        <v>4679.0732436472344</v>
      </c>
      <c r="I3" t="s">
        <v>52</v>
      </c>
    </row>
    <row r="4" spans="1:9" x14ac:dyDescent="0.25">
      <c r="A4" s="16"/>
      <c r="B4" s="4" t="s">
        <v>4</v>
      </c>
      <c r="C4" s="5">
        <v>14125</v>
      </c>
      <c r="D4" s="5">
        <v>453</v>
      </c>
      <c r="E4" s="6">
        <f t="shared" ref="E4:E43" si="0">IF(D4=0,0,((C4/D4)-1)*100)</f>
        <v>3018.1015452538632</v>
      </c>
      <c r="F4" s="5">
        <v>21040</v>
      </c>
      <c r="G4" s="5">
        <v>591</v>
      </c>
      <c r="H4" s="6">
        <f t="shared" ref="H4:H43" si="1">IF(G4=0,0,((F4/G4)-1)*100)</f>
        <v>3460.0676818950928</v>
      </c>
      <c r="I4" t="s">
        <v>52</v>
      </c>
    </row>
    <row r="5" spans="1:9" x14ac:dyDescent="0.25">
      <c r="A5" s="16"/>
      <c r="B5" s="4" t="s">
        <v>5</v>
      </c>
      <c r="C5" s="5">
        <v>62727</v>
      </c>
      <c r="D5" s="5">
        <v>32425</v>
      </c>
      <c r="E5" s="6">
        <f t="shared" si="0"/>
        <v>93.452582883577492</v>
      </c>
      <c r="F5" s="5">
        <v>90090</v>
      </c>
      <c r="G5" s="5">
        <v>37776</v>
      </c>
      <c r="H5" s="6">
        <f t="shared" si="1"/>
        <v>138.48475222363405</v>
      </c>
      <c r="I5" t="s">
        <v>52</v>
      </c>
    </row>
    <row r="6" spans="1:9" x14ac:dyDescent="0.25">
      <c r="A6" s="16"/>
      <c r="B6" s="4" t="s">
        <v>6</v>
      </c>
      <c r="C6" s="5">
        <v>251909</v>
      </c>
      <c r="D6" s="5">
        <v>1491</v>
      </c>
      <c r="E6" s="6">
        <f t="shared" si="0"/>
        <v>16795.305164319248</v>
      </c>
      <c r="F6" s="5">
        <v>518908</v>
      </c>
      <c r="G6" s="5">
        <v>2869</v>
      </c>
      <c r="H6" s="6">
        <f t="shared" si="1"/>
        <v>17986.720111537121</v>
      </c>
      <c r="I6" t="s">
        <v>52</v>
      </c>
    </row>
    <row r="7" spans="1:9" x14ac:dyDescent="0.25">
      <c r="A7" s="16"/>
      <c r="B7" s="4" t="s">
        <v>7</v>
      </c>
      <c r="C7" s="5">
        <v>49440</v>
      </c>
      <c r="D7" s="5">
        <v>1339</v>
      </c>
      <c r="E7" s="6">
        <f t="shared" si="0"/>
        <v>3592.3076923076919</v>
      </c>
      <c r="F7" s="5">
        <v>101628</v>
      </c>
      <c r="G7" s="5">
        <v>2005</v>
      </c>
      <c r="H7" s="6">
        <f t="shared" si="1"/>
        <v>4968.7281795511226</v>
      </c>
      <c r="I7" t="s">
        <v>52</v>
      </c>
    </row>
    <row r="8" spans="1:9" x14ac:dyDescent="0.25">
      <c r="A8" s="16"/>
      <c r="B8" s="4" t="s">
        <v>8</v>
      </c>
      <c r="C8" s="5">
        <v>24363</v>
      </c>
      <c r="D8" s="5">
        <v>2492</v>
      </c>
      <c r="E8" s="6">
        <f t="shared" si="0"/>
        <v>877.64847512038523</v>
      </c>
      <c r="F8" s="5">
        <v>58075</v>
      </c>
      <c r="G8" s="5">
        <v>4469</v>
      </c>
      <c r="H8" s="6">
        <f t="shared" si="1"/>
        <v>1199.5077198478407</v>
      </c>
      <c r="I8" t="s">
        <v>52</v>
      </c>
    </row>
    <row r="9" spans="1:9" x14ac:dyDescent="0.25">
      <c r="A9" s="16"/>
      <c r="B9" s="4" t="s">
        <v>9</v>
      </c>
      <c r="C9" s="5">
        <v>12100</v>
      </c>
      <c r="D9" s="5">
        <v>356</v>
      </c>
      <c r="E9" s="6">
        <f t="shared" si="0"/>
        <v>3298.8764044943819</v>
      </c>
      <c r="F9" s="5">
        <v>29628</v>
      </c>
      <c r="G9" s="5">
        <v>613</v>
      </c>
      <c r="H9" s="6">
        <f t="shared" si="1"/>
        <v>4733.2789559543226</v>
      </c>
      <c r="I9" t="s">
        <v>52</v>
      </c>
    </row>
    <row r="10" spans="1:9" x14ac:dyDescent="0.25">
      <c r="A10" s="16"/>
      <c r="B10" s="4" t="s">
        <v>10</v>
      </c>
      <c r="C10" s="5">
        <v>44915</v>
      </c>
      <c r="D10" s="5">
        <v>1370</v>
      </c>
      <c r="E10" s="6">
        <f t="shared" si="0"/>
        <v>3178.4671532846714</v>
      </c>
      <c r="F10" s="5">
        <v>101867</v>
      </c>
      <c r="G10" s="5">
        <v>2229</v>
      </c>
      <c r="H10" s="6">
        <f t="shared" si="1"/>
        <v>4470.0762673844774</v>
      </c>
      <c r="I10" t="s">
        <v>52</v>
      </c>
    </row>
    <row r="11" spans="1:9" x14ac:dyDescent="0.25">
      <c r="A11" s="16"/>
      <c r="B11" s="4" t="s">
        <v>11</v>
      </c>
      <c r="C11" s="5">
        <v>13450</v>
      </c>
      <c r="D11" s="5">
        <v>397</v>
      </c>
      <c r="E11" s="6">
        <f t="shared" si="0"/>
        <v>3287.9093198992441</v>
      </c>
      <c r="F11" s="5">
        <v>32609</v>
      </c>
      <c r="G11" s="5">
        <v>639</v>
      </c>
      <c r="H11" s="6">
        <f t="shared" si="1"/>
        <v>5003.1298904538335</v>
      </c>
      <c r="I11" t="s">
        <v>52</v>
      </c>
    </row>
    <row r="12" spans="1:9" x14ac:dyDescent="0.25">
      <c r="A12" s="16"/>
      <c r="B12" s="4" t="s">
        <v>12</v>
      </c>
      <c r="C12" s="5">
        <v>6869</v>
      </c>
      <c r="D12" s="5">
        <v>600</v>
      </c>
      <c r="E12" s="6">
        <f t="shared" si="0"/>
        <v>1044.8333333333335</v>
      </c>
      <c r="F12" s="5">
        <v>18537</v>
      </c>
      <c r="G12" s="5">
        <v>873</v>
      </c>
      <c r="H12" s="6">
        <f t="shared" si="1"/>
        <v>2023.3676975945016</v>
      </c>
      <c r="I12" t="s">
        <v>52</v>
      </c>
    </row>
    <row r="13" spans="1:9" x14ac:dyDescent="0.25">
      <c r="A13" s="16"/>
      <c r="B13" s="4" t="s">
        <v>13</v>
      </c>
      <c r="C13" s="5">
        <v>229</v>
      </c>
      <c r="D13" s="5">
        <v>7</v>
      </c>
      <c r="E13" s="6">
        <f t="shared" si="0"/>
        <v>3171.4285714285716</v>
      </c>
      <c r="F13" s="5">
        <v>746</v>
      </c>
      <c r="G13" s="5">
        <v>8</v>
      </c>
      <c r="H13" s="6">
        <f t="shared" si="1"/>
        <v>9225</v>
      </c>
      <c r="I13" t="s">
        <v>52</v>
      </c>
    </row>
    <row r="14" spans="1:9" x14ac:dyDescent="0.25">
      <c r="A14" s="16"/>
      <c r="B14" s="4" t="s">
        <v>14</v>
      </c>
      <c r="C14" s="5">
        <v>41121</v>
      </c>
      <c r="D14" s="5">
        <v>4601</v>
      </c>
      <c r="E14" s="6">
        <f t="shared" si="0"/>
        <v>793.74049119756569</v>
      </c>
      <c r="F14" s="5">
        <v>95362</v>
      </c>
      <c r="G14" s="5">
        <v>6161</v>
      </c>
      <c r="H14" s="6">
        <f t="shared" si="1"/>
        <v>1447.8331439701349</v>
      </c>
      <c r="I14" t="s">
        <v>52</v>
      </c>
    </row>
    <row r="15" spans="1:9" x14ac:dyDescent="0.25">
      <c r="A15" s="16"/>
      <c r="B15" s="4" t="s">
        <v>15</v>
      </c>
      <c r="C15" s="5">
        <v>702</v>
      </c>
      <c r="D15" s="5">
        <v>5</v>
      </c>
      <c r="E15" s="6">
        <f t="shared" si="0"/>
        <v>13940</v>
      </c>
      <c r="F15" s="5">
        <v>1539</v>
      </c>
      <c r="G15" s="5">
        <v>111</v>
      </c>
      <c r="H15" s="6">
        <f t="shared" si="1"/>
        <v>1286.4864864864865</v>
      </c>
      <c r="I15" t="s">
        <v>52</v>
      </c>
    </row>
    <row r="16" spans="1:9" x14ac:dyDescent="0.25">
      <c r="A16" s="16"/>
      <c r="B16" s="4" t="s">
        <v>16</v>
      </c>
      <c r="C16" s="5">
        <v>3753</v>
      </c>
      <c r="D16" s="5">
        <v>977</v>
      </c>
      <c r="E16" s="6">
        <f t="shared" si="0"/>
        <v>284.13510747185262</v>
      </c>
      <c r="F16" s="5">
        <v>6765</v>
      </c>
      <c r="G16" s="5">
        <v>1358</v>
      </c>
      <c r="H16" s="6">
        <f t="shared" si="1"/>
        <v>398.15905743740797</v>
      </c>
      <c r="I16" t="s">
        <v>52</v>
      </c>
    </row>
    <row r="17" spans="1:9" x14ac:dyDescent="0.25">
      <c r="A17" s="16"/>
      <c r="B17" s="4" t="s">
        <v>17</v>
      </c>
      <c r="C17" s="5">
        <v>7143</v>
      </c>
      <c r="D17" s="5">
        <v>1242</v>
      </c>
      <c r="E17" s="6">
        <f t="shared" si="0"/>
        <v>475.12077294685992</v>
      </c>
      <c r="F17" s="5">
        <v>14579</v>
      </c>
      <c r="G17" s="5">
        <v>1981</v>
      </c>
      <c r="H17" s="6">
        <f t="shared" si="1"/>
        <v>635.94144371529535</v>
      </c>
      <c r="I17" t="s">
        <v>52</v>
      </c>
    </row>
    <row r="18" spans="1:9" x14ac:dyDescent="0.25">
      <c r="A18" s="16"/>
      <c r="B18" s="4" t="s">
        <v>18</v>
      </c>
      <c r="C18" s="5">
        <v>5556</v>
      </c>
      <c r="D18" s="5">
        <v>1051</v>
      </c>
      <c r="E18" s="6">
        <f t="shared" si="0"/>
        <v>428.63939105613696</v>
      </c>
      <c r="F18" s="5">
        <v>11522</v>
      </c>
      <c r="G18" s="5">
        <v>1929</v>
      </c>
      <c r="H18" s="6">
        <f t="shared" si="1"/>
        <v>497.30430274753752</v>
      </c>
      <c r="I18" t="s">
        <v>52</v>
      </c>
    </row>
    <row r="19" spans="1:9" x14ac:dyDescent="0.25">
      <c r="A19" s="16"/>
      <c r="B19" s="4" t="s">
        <v>19</v>
      </c>
      <c r="C19" s="5">
        <f>C20-C3-C4-C5-C6-C7-C8-C9-C10-C11-C12-C13-C14-C15-C16-C17-C18</f>
        <v>111</v>
      </c>
      <c r="D19" s="5">
        <f>D20-D3-D4-D5-D6-D7-D8-D9-D10-D11-D12-D13-D14-D15-D16-D17-D18</f>
        <v>54</v>
      </c>
      <c r="E19" s="6">
        <f t="shared" si="0"/>
        <v>105.55555555555554</v>
      </c>
      <c r="F19" s="5">
        <f>F20-F3-F4-F5-F6-F7-F8-F9-F10-F11-F12-F13-F14-F15-F16-F17-F18</f>
        <v>265</v>
      </c>
      <c r="G19" s="5">
        <f>G20-G3-G4-G5-G6-G7-G8-G9-G10-G11-G12-G13-G14-G15-G16-G17-G18</f>
        <v>122</v>
      </c>
      <c r="H19" s="6">
        <f t="shared" si="1"/>
        <v>117.21311475409837</v>
      </c>
      <c r="I19" t="s">
        <v>52</v>
      </c>
    </row>
    <row r="20" spans="1:9" x14ac:dyDescent="0.25">
      <c r="A20" s="17"/>
      <c r="B20" s="4" t="s">
        <v>20</v>
      </c>
      <c r="C20" s="5">
        <v>591293</v>
      </c>
      <c r="D20" s="5">
        <v>49995</v>
      </c>
      <c r="E20" s="6">
        <f t="shared" si="0"/>
        <v>1082.7042704270427</v>
      </c>
      <c r="F20" s="5">
        <v>1199076</v>
      </c>
      <c r="G20" s="5">
        <v>65741</v>
      </c>
      <c r="H20" s="6">
        <f t="shared" si="1"/>
        <v>1723.9393985488509</v>
      </c>
      <c r="I20" t="s">
        <v>52</v>
      </c>
    </row>
    <row r="21" spans="1:9" x14ac:dyDescent="0.25">
      <c r="A21" s="18" t="s">
        <v>21</v>
      </c>
      <c r="B21" s="4" t="s">
        <v>22</v>
      </c>
      <c r="C21" s="5">
        <v>26721</v>
      </c>
      <c r="D21" s="5">
        <v>6762</v>
      </c>
      <c r="E21" s="6">
        <f t="shared" si="0"/>
        <v>295.16415261756879</v>
      </c>
      <c r="F21" s="5">
        <v>71026</v>
      </c>
      <c r="G21" s="5">
        <v>14851</v>
      </c>
      <c r="H21" s="6">
        <f t="shared" si="1"/>
        <v>378.25735640697599</v>
      </c>
      <c r="I21" t="s">
        <v>52</v>
      </c>
    </row>
    <row r="22" spans="1:9" x14ac:dyDescent="0.25">
      <c r="A22" s="16"/>
      <c r="B22" s="4" t="s">
        <v>23</v>
      </c>
      <c r="C22" s="5">
        <v>4928</v>
      </c>
      <c r="D22" s="5">
        <v>553</v>
      </c>
      <c r="E22" s="6">
        <f t="shared" si="0"/>
        <v>791.13924050632909</v>
      </c>
      <c r="F22" s="5">
        <v>12006</v>
      </c>
      <c r="G22" s="5">
        <v>1196</v>
      </c>
      <c r="H22" s="6">
        <f t="shared" si="1"/>
        <v>903.84615384615381</v>
      </c>
      <c r="I22" t="s">
        <v>52</v>
      </c>
    </row>
    <row r="23" spans="1:9" x14ac:dyDescent="0.25">
      <c r="A23" s="16"/>
      <c r="B23" s="4" t="s">
        <v>24</v>
      </c>
      <c r="C23" s="5">
        <f>C24-C21-C22</f>
        <v>18</v>
      </c>
      <c r="D23" s="5">
        <f>D24-D21-D22</f>
        <v>6</v>
      </c>
      <c r="E23" s="6">
        <f t="shared" si="0"/>
        <v>200</v>
      </c>
      <c r="F23" s="5">
        <f>F24-F21-F22</f>
        <v>46</v>
      </c>
      <c r="G23" s="5">
        <f>G24-G21-G22</f>
        <v>24</v>
      </c>
      <c r="H23" s="6">
        <f t="shared" si="1"/>
        <v>91.666666666666671</v>
      </c>
      <c r="I23" t="s">
        <v>52</v>
      </c>
    </row>
    <row r="24" spans="1:9" x14ac:dyDescent="0.25">
      <c r="A24" s="17"/>
      <c r="B24" s="4" t="s">
        <v>25</v>
      </c>
      <c r="C24" s="5">
        <v>31667</v>
      </c>
      <c r="D24" s="5">
        <v>7321</v>
      </c>
      <c r="E24" s="6">
        <f t="shared" si="0"/>
        <v>332.55019806037421</v>
      </c>
      <c r="F24" s="5">
        <v>83078</v>
      </c>
      <c r="G24" s="5">
        <v>16071</v>
      </c>
      <c r="H24" s="6">
        <f t="shared" si="1"/>
        <v>416.94356293945611</v>
      </c>
      <c r="I24" t="s">
        <v>52</v>
      </c>
    </row>
    <row r="25" spans="1:9" x14ac:dyDescent="0.25">
      <c r="A25" s="18" t="s">
        <v>26</v>
      </c>
      <c r="B25" s="4" t="s">
        <v>27</v>
      </c>
      <c r="C25" s="5">
        <v>3645</v>
      </c>
      <c r="D25" s="5">
        <v>168</v>
      </c>
      <c r="E25" s="6">
        <f t="shared" si="0"/>
        <v>2069.6428571428573</v>
      </c>
      <c r="F25" s="5">
        <v>8869</v>
      </c>
      <c r="G25" s="5">
        <v>334</v>
      </c>
      <c r="H25" s="6">
        <f t="shared" si="1"/>
        <v>2555.3892215568862</v>
      </c>
      <c r="I25" t="s">
        <v>52</v>
      </c>
    </row>
    <row r="26" spans="1:9" x14ac:dyDescent="0.25">
      <c r="A26" s="16"/>
      <c r="B26" s="4" t="s">
        <v>28</v>
      </c>
      <c r="C26" s="5">
        <v>3883</v>
      </c>
      <c r="D26" s="5">
        <v>301</v>
      </c>
      <c r="E26" s="6">
        <f t="shared" si="0"/>
        <v>1190.0332225913621</v>
      </c>
      <c r="F26" s="5">
        <v>9682</v>
      </c>
      <c r="G26" s="5">
        <v>483</v>
      </c>
      <c r="H26" s="6">
        <f t="shared" si="1"/>
        <v>1904.5548654244308</v>
      </c>
      <c r="I26" t="s">
        <v>52</v>
      </c>
    </row>
    <row r="27" spans="1:9" x14ac:dyDescent="0.25">
      <c r="A27" s="16"/>
      <c r="B27" s="4" t="s">
        <v>29</v>
      </c>
      <c r="C27" s="5">
        <v>1553</v>
      </c>
      <c r="D27" s="5">
        <v>11</v>
      </c>
      <c r="E27" s="6">
        <f t="shared" si="0"/>
        <v>14018.181818181818</v>
      </c>
      <c r="F27" s="5">
        <v>3225</v>
      </c>
      <c r="G27" s="5">
        <v>20</v>
      </c>
      <c r="H27" s="6">
        <f t="shared" si="1"/>
        <v>16025</v>
      </c>
      <c r="I27" t="s">
        <v>52</v>
      </c>
    </row>
    <row r="28" spans="1:9" x14ac:dyDescent="0.25">
      <c r="A28" s="16"/>
      <c r="B28" s="4" t="s">
        <v>30</v>
      </c>
      <c r="C28" s="5">
        <v>1133</v>
      </c>
      <c r="D28" s="5">
        <v>176</v>
      </c>
      <c r="E28" s="6">
        <f t="shared" si="0"/>
        <v>543.75</v>
      </c>
      <c r="F28" s="5">
        <v>3145</v>
      </c>
      <c r="G28" s="5">
        <v>248</v>
      </c>
      <c r="H28" s="6">
        <f t="shared" si="1"/>
        <v>1168.1451612903227</v>
      </c>
      <c r="I28" t="s">
        <v>52</v>
      </c>
    </row>
    <row r="29" spans="1:9" x14ac:dyDescent="0.25">
      <c r="A29" s="16"/>
      <c r="B29" s="4" t="s">
        <v>31</v>
      </c>
      <c r="C29" s="5">
        <v>7</v>
      </c>
      <c r="D29" s="5">
        <v>10</v>
      </c>
      <c r="E29" s="6">
        <f t="shared" si="0"/>
        <v>-30.000000000000004</v>
      </c>
      <c r="F29" s="5">
        <v>29</v>
      </c>
      <c r="G29" s="5">
        <v>16</v>
      </c>
      <c r="H29" s="6">
        <f t="shared" si="1"/>
        <v>81.25</v>
      </c>
      <c r="I29" t="s">
        <v>52</v>
      </c>
    </row>
    <row r="30" spans="1:9" x14ac:dyDescent="0.25">
      <c r="A30" s="16"/>
      <c r="B30" s="4" t="s">
        <v>32</v>
      </c>
      <c r="C30" s="5">
        <v>1569</v>
      </c>
      <c r="D30" s="5">
        <v>198</v>
      </c>
      <c r="E30" s="6">
        <f t="shared" si="0"/>
        <v>692.42424242424238</v>
      </c>
      <c r="F30" s="5">
        <v>3729</v>
      </c>
      <c r="G30" s="5">
        <v>403</v>
      </c>
      <c r="H30" s="6">
        <f t="shared" si="1"/>
        <v>825.31017369727044</v>
      </c>
      <c r="I30" t="s">
        <v>52</v>
      </c>
    </row>
    <row r="31" spans="1:9" x14ac:dyDescent="0.25">
      <c r="A31" s="16"/>
      <c r="B31" s="4" t="s">
        <v>33</v>
      </c>
      <c r="C31" s="5">
        <v>2455</v>
      </c>
      <c r="D31" s="5">
        <v>23</v>
      </c>
      <c r="E31" s="6">
        <f t="shared" si="0"/>
        <v>10573.91304347826</v>
      </c>
      <c r="F31" s="5">
        <v>6180</v>
      </c>
      <c r="G31" s="5">
        <v>29</v>
      </c>
      <c r="H31" s="6">
        <f t="shared" si="1"/>
        <v>21210.344827586207</v>
      </c>
      <c r="I31" t="s">
        <v>52</v>
      </c>
    </row>
    <row r="32" spans="1:9" x14ac:dyDescent="0.25">
      <c r="A32" s="16"/>
      <c r="B32" s="4" t="s">
        <v>34</v>
      </c>
      <c r="C32" s="5">
        <f>C33-C25-C26-C27-C28-C29-C30-C31</f>
        <v>80</v>
      </c>
      <c r="D32" s="5">
        <f>D33-D25-D26-D27-D28-D29-D30-D31</f>
        <v>58</v>
      </c>
      <c r="E32" s="6">
        <f t="shared" si="0"/>
        <v>37.931034482758633</v>
      </c>
      <c r="F32" s="5">
        <f>F33-F25-F26-F27-F28-F29-F30-F31</f>
        <v>300</v>
      </c>
      <c r="G32" s="5">
        <f>G33-G25-G26-G27-G28-G29-G30-G31</f>
        <v>89</v>
      </c>
      <c r="H32" s="6">
        <f t="shared" si="1"/>
        <v>237.07865168539323</v>
      </c>
      <c r="I32" t="s">
        <v>52</v>
      </c>
    </row>
    <row r="33" spans="1:9" x14ac:dyDescent="0.25">
      <c r="A33" s="17"/>
      <c r="B33" s="4" t="s">
        <v>35</v>
      </c>
      <c r="C33" s="5">
        <v>14325</v>
      </c>
      <c r="D33" s="5">
        <v>945</v>
      </c>
      <c r="E33" s="6">
        <f t="shared" si="0"/>
        <v>1415.8730158730159</v>
      </c>
      <c r="F33" s="5">
        <v>35159</v>
      </c>
      <c r="G33" s="5">
        <v>1622</v>
      </c>
      <c r="H33" s="6">
        <f t="shared" si="1"/>
        <v>2067.6325524044391</v>
      </c>
      <c r="I33" t="s">
        <v>52</v>
      </c>
    </row>
    <row r="34" spans="1:9" x14ac:dyDescent="0.25">
      <c r="A34" s="16" t="s">
        <v>36</v>
      </c>
      <c r="B34" s="4" t="s">
        <v>37</v>
      </c>
      <c r="C34" s="5">
        <v>11957</v>
      </c>
      <c r="D34" s="5">
        <v>946</v>
      </c>
      <c r="E34" s="6">
        <f t="shared" si="0"/>
        <v>1163.953488372093</v>
      </c>
      <c r="F34" s="5">
        <v>25237</v>
      </c>
      <c r="G34" s="5">
        <v>1475</v>
      </c>
      <c r="H34" s="6">
        <f t="shared" si="1"/>
        <v>1610.9830508474577</v>
      </c>
      <c r="I34" t="s">
        <v>52</v>
      </c>
    </row>
    <row r="35" spans="1:9" x14ac:dyDescent="0.25">
      <c r="A35" s="16"/>
      <c r="B35" s="4" t="s">
        <v>38</v>
      </c>
      <c r="C35" s="5">
        <v>2592</v>
      </c>
      <c r="D35" s="5">
        <v>49</v>
      </c>
      <c r="E35" s="6">
        <f t="shared" si="0"/>
        <v>5189.7959183673474</v>
      </c>
      <c r="F35" s="5">
        <v>4778</v>
      </c>
      <c r="G35" s="5">
        <v>122</v>
      </c>
      <c r="H35" s="6">
        <f t="shared" si="1"/>
        <v>3816.3934426229512</v>
      </c>
      <c r="I35" t="s">
        <v>52</v>
      </c>
    </row>
    <row r="36" spans="1:9" x14ac:dyDescent="0.25">
      <c r="A36" s="16"/>
      <c r="B36" s="4" t="s">
        <v>47</v>
      </c>
      <c r="C36" s="5">
        <v>949</v>
      </c>
      <c r="D36" s="5">
        <v>17</v>
      </c>
      <c r="E36" s="6">
        <f t="shared" si="0"/>
        <v>5482.3529411764703</v>
      </c>
      <c r="F36" s="5">
        <v>1656</v>
      </c>
      <c r="G36" s="5">
        <v>51</v>
      </c>
      <c r="H36" s="6">
        <f t="shared" si="1"/>
        <v>3147.0588235294117</v>
      </c>
      <c r="I36" t="s">
        <v>52</v>
      </c>
    </row>
    <row r="37" spans="1:9" x14ac:dyDescent="0.25">
      <c r="A37" s="16"/>
      <c r="B37" s="7" t="s">
        <v>39</v>
      </c>
      <c r="C37" s="5">
        <f>C38-C34-C35-C36</f>
        <v>1</v>
      </c>
      <c r="D37" s="5">
        <f>D38-D34-D35-D36</f>
        <v>0</v>
      </c>
      <c r="E37" s="6">
        <f t="shared" si="0"/>
        <v>0</v>
      </c>
      <c r="F37" s="5">
        <f>F38-F34-F35-F36</f>
        <v>6</v>
      </c>
      <c r="G37" s="5">
        <f>G38-G34-G35-G36</f>
        <v>5</v>
      </c>
      <c r="H37" s="6">
        <f t="shared" si="1"/>
        <v>19.999999999999996</v>
      </c>
      <c r="I37" t="s">
        <v>52</v>
      </c>
    </row>
    <row r="38" spans="1:9" x14ac:dyDescent="0.25">
      <c r="A38" s="16"/>
      <c r="B38" s="7" t="s">
        <v>40</v>
      </c>
      <c r="C38" s="5">
        <v>15499</v>
      </c>
      <c r="D38" s="5">
        <v>1012</v>
      </c>
      <c r="E38" s="6">
        <f t="shared" si="0"/>
        <v>1431.5217391304348</v>
      </c>
      <c r="F38" s="5">
        <v>31677</v>
      </c>
      <c r="G38" s="5">
        <v>1653</v>
      </c>
      <c r="H38" s="6">
        <f t="shared" si="1"/>
        <v>1816.3339382940107</v>
      </c>
      <c r="I38" t="s">
        <v>52</v>
      </c>
    </row>
    <row r="39" spans="1:9" ht="20.100000000000001" customHeight="1" x14ac:dyDescent="0.25">
      <c r="A39" s="12" t="s">
        <v>41</v>
      </c>
      <c r="B39" s="8" t="s">
        <v>42</v>
      </c>
      <c r="C39" s="5">
        <v>5</v>
      </c>
      <c r="D39" s="5">
        <v>7</v>
      </c>
      <c r="E39" s="6">
        <f t="shared" si="0"/>
        <v>-28.571428571428569</v>
      </c>
      <c r="F39" s="5">
        <v>22</v>
      </c>
      <c r="G39" s="5">
        <v>11</v>
      </c>
      <c r="H39" s="6">
        <f t="shared" si="1"/>
        <v>100</v>
      </c>
      <c r="I39" t="s">
        <v>52</v>
      </c>
    </row>
    <row r="40" spans="1:9" ht="20.100000000000001" customHeight="1" x14ac:dyDescent="0.25">
      <c r="A40" s="12"/>
      <c r="B40" s="8" t="s">
        <v>43</v>
      </c>
      <c r="C40" s="5">
        <f>C41-C39</f>
        <v>13</v>
      </c>
      <c r="D40" s="5">
        <f>D41-D39</f>
        <v>11</v>
      </c>
      <c r="E40" s="6">
        <f t="shared" si="0"/>
        <v>18.181818181818187</v>
      </c>
      <c r="F40" s="5">
        <f>F41-F39</f>
        <v>55</v>
      </c>
      <c r="G40" s="5">
        <f>G41-G39</f>
        <v>13</v>
      </c>
      <c r="H40" s="6">
        <f t="shared" si="1"/>
        <v>323.07692307692309</v>
      </c>
      <c r="I40" t="s">
        <v>52</v>
      </c>
    </row>
    <row r="41" spans="1:9" ht="20.100000000000001" customHeight="1" x14ac:dyDescent="0.25">
      <c r="A41" s="12"/>
      <c r="B41" s="7" t="s">
        <v>44</v>
      </c>
      <c r="C41" s="5">
        <v>18</v>
      </c>
      <c r="D41" s="5">
        <v>18</v>
      </c>
      <c r="E41" s="6">
        <f t="shared" si="0"/>
        <v>0</v>
      </c>
      <c r="F41" s="5">
        <v>77</v>
      </c>
      <c r="G41" s="5">
        <v>24</v>
      </c>
      <c r="H41" s="6">
        <f t="shared" si="1"/>
        <v>220.83333333333334</v>
      </c>
      <c r="I41" t="s">
        <v>52</v>
      </c>
    </row>
    <row r="42" spans="1:9" x14ac:dyDescent="0.25">
      <c r="A42" s="9"/>
      <c r="B42" s="4" t="s">
        <v>45</v>
      </c>
      <c r="C42" s="5">
        <v>141</v>
      </c>
      <c r="D42" s="5">
        <v>71</v>
      </c>
      <c r="E42" s="6">
        <f t="shared" si="0"/>
        <v>98.591549295774655</v>
      </c>
      <c r="F42" s="5">
        <v>350</v>
      </c>
      <c r="G42" s="5">
        <v>176</v>
      </c>
      <c r="H42" s="6">
        <f t="shared" si="1"/>
        <v>98.86363636363636</v>
      </c>
      <c r="I42" t="s">
        <v>52</v>
      </c>
    </row>
    <row r="43" spans="1:9" x14ac:dyDescent="0.25">
      <c r="A43" s="10"/>
      <c r="B43" s="4" t="s">
        <v>46</v>
      </c>
      <c r="C43" s="5">
        <f>C20+C24+C33+C38+C41+C42</f>
        <v>652943</v>
      </c>
      <c r="D43" s="5">
        <f>D20+D24+D33+D38+D41+D42</f>
        <v>59362</v>
      </c>
      <c r="E43" s="6">
        <f t="shared" si="0"/>
        <v>999.93430140493922</v>
      </c>
      <c r="F43" s="5">
        <f>F20+F24+F33+F38+F41+F42</f>
        <v>1349417</v>
      </c>
      <c r="G43" s="5">
        <f>G20+G24+G33+G38+G41+G42</f>
        <v>85287</v>
      </c>
      <c r="H43" s="6">
        <f t="shared" si="1"/>
        <v>1482.2071359058239</v>
      </c>
      <c r="I43" t="s">
        <v>52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left="0.31496062992125984" right="0.35433070866141736" top="0.4" bottom="0.35433070866141736" header="0.31496062992125984" footer="0.31496062992125984"/>
  <pageSetup paperSize="9" scale="90" orientation="portrait" r:id="rId1"/>
  <ignoredErrors>
    <ignoredError sqref="E19 E23 E32 E37 E40 E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2018-08-24T11:06:16Z</cp:lastPrinted>
  <dcterms:created xsi:type="dcterms:W3CDTF">2018-08-16T05:50:32Z</dcterms:created>
  <dcterms:modified xsi:type="dcterms:W3CDTF">2023-03-31T06:45:41Z</dcterms:modified>
</cp:coreProperties>
</file>