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目的地" r:id="rId1" sheetId="2"/>
  </sheets>
  <definedNames>
    <definedName localSheetId="0" name="_xlnm.Print_Area">出國按目的地!$A$1:$H$43</definedName>
  </definedNames>
  <calcPr calcId="152511"/>
</workbook>
</file>

<file path=xl/calcChain.xml><?xml version="1.0" encoding="utf-8"?>
<calcChain xmlns="http://schemas.openxmlformats.org/spreadsheetml/2006/main">
  <c i="2" l="1" r="H3"/>
  <c i="2" r="H4"/>
  <c i="2" r="H5"/>
  <c i="2" r="H6"/>
  <c i="2" r="H7"/>
  <c i="2" r="H8"/>
  <c i="2" r="H9"/>
  <c i="2" r="H10"/>
  <c i="2" r="H11"/>
  <c i="2" r="H12"/>
  <c i="2" r="H13"/>
  <c i="2" r="H14"/>
  <c i="2" r="H15"/>
  <c i="2" r="H16"/>
  <c i="2" r="H17"/>
  <c i="2" r="H18"/>
  <c i="2" r="F19"/>
  <c i="2" r="G19"/>
  <c i="2" r="H19" s="1"/>
  <c i="2" r="H20"/>
  <c i="2" r="H21"/>
  <c i="2" r="H22"/>
  <c i="2" r="F23"/>
  <c i="2" r="G23"/>
  <c i="2" r="H23"/>
  <c i="2" r="H24"/>
  <c i="2" r="H25"/>
  <c i="2" r="H26"/>
  <c i="2" r="H27"/>
  <c i="2" r="H28"/>
  <c i="2" r="H29"/>
  <c i="2" r="H30"/>
  <c i="2" r="H31"/>
  <c i="2" r="F32"/>
  <c i="2" r="G32"/>
  <c i="2" r="H32"/>
  <c i="2" r="H33"/>
  <c i="2" r="H34"/>
  <c i="2" r="H35"/>
  <c i="2" r="H36"/>
  <c i="2" r="F37"/>
  <c i="2" r="G37"/>
  <c i="2" r="H37" s="1"/>
  <c i="2" r="H38"/>
  <c i="2" r="H39"/>
  <c i="2" r="F40"/>
  <c i="2" r="G40"/>
  <c i="2" r="H40" s="1"/>
  <c i="2" r="H41"/>
  <c i="2" r="H42"/>
  <c i="2" r="F43"/>
  <c i="2" r="G43"/>
  <c i="2" r="H43"/>
  <c i="2" r="D19"/>
  <c i="2" r="D23"/>
  <c i="2" r="D32"/>
  <c i="2" r="D37"/>
  <c i="2" r="D40"/>
  <c i="2" r="D43"/>
  <c i="2" r="C43"/>
  <c i="2" r="C40"/>
  <c i="2" r="C37"/>
  <c i="2" r="C32"/>
  <c i="2" r="C23"/>
  <c i="2" r="C19"/>
  <c i="2" r="E4"/>
  <c i="2" r="E5"/>
  <c i="2" r="E6"/>
  <c i="2" r="E7"/>
  <c i="2" r="E8"/>
  <c i="2" r="E9"/>
  <c i="2" r="E10"/>
  <c i="2" r="E11"/>
  <c i="2" r="E12"/>
  <c i="2" r="E13"/>
  <c i="2" r="E14"/>
  <c i="2" r="E15"/>
  <c i="2" r="E16"/>
  <c i="2" r="E17"/>
  <c i="2" r="E18"/>
  <c i="2" r="E20"/>
  <c i="2" r="E21"/>
  <c i="2" r="E22"/>
  <c i="2" r="E24"/>
  <c i="2" r="E25"/>
  <c i="2" r="E26"/>
  <c i="2" r="E27"/>
  <c i="2" r="E28"/>
  <c i="2" r="E29"/>
  <c i="2" r="E30"/>
  <c i="2" r="E31"/>
  <c i="2" r="E33"/>
  <c i="2" r="E34"/>
  <c i="2" r="E35"/>
  <c i="2" r="E36"/>
  <c i="2" r="E38"/>
  <c i="2" r="E39"/>
  <c i="2" r="E41"/>
  <c i="2" r="E42"/>
  <c i="2" r="E3"/>
  <c i="2" l="1" r="E23"/>
  <c i="2" r="E37"/>
  <c i="2" r="E40"/>
  <c i="2" r="E43"/>
  <c i="2" r="E32"/>
  <c i="2" r="E19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<sst xmlns="http://schemas.openxmlformats.org/spreadsheetml/2006/main" count="95" uniqueCount="54">
  <si>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</si>
  <si>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</si>
  <si>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</si>
  <si>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</si>
  <si>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</si>
  <si>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</si>
  <si>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</si>
  <si>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</si>
  <si>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</si>
  <si>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</si>
  <si>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</si>
  <si>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</si>
  <si>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</si>
  <si>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</si>
  <si>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</si>
  <si>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</si>
  <si>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</si>
  <si>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</si>
  <si>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</si>
  <si>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</si>
  <si>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</si>
  <si>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</si>
  <si>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</si>
  <si>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</si>
  <si>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</si>
  <si>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</si>
  <si>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</si>
  <si>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</si>
  <si>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</si>
  <si>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</si>
  <si>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</si>
  <si>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</si>
  <si>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</si>
  <si>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</si>
  <si>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</si>
  <si>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</si>
  <si>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</si>
  <si>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</si>
  <si>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</si>
  <si>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</si>
  <si>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</si>
  <si>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</si>
  <si>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</si>
  <si>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</si>
  <si>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</si>
  <si>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</si>
  <si>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</si>
  <si>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</si>
  <si>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112年2月及1至2月中華民國國民出國人次及成長率－按目的地分
Table 2-2 Outbound Departures of Nationals of the Republic
of China by Destination, February &amp; January-February,2023</t>
  </si>
  <si>
    <t>112年2月
February, 2023</t>
  </si>
  <si>
    <t>111年2月
February, 2022</t>
  </si>
  <si>
    <t>112年1-2月
Jan.-Feb., 2023</t>
  </si>
  <si>
    <t>111年1-2月
Jan.-Feb.,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</si>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</sst>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3" numFmtId="0" xfId="0">
      <alignment vertical="center"/>
    </xf>
    <xf applyAlignment="1" applyBorder="1" applyFont="1" applyNumberFormat="1" borderId="1" fillId="0" fontId="3" numFmtId="176" xfId="0">
      <alignment vertical="center"/>
    </xf>
    <xf applyAlignment="1" applyBorder="1" applyFont="1" applyNumberFormat="1" borderId="1" fillId="0" fontId="3" numFmtId="177" xfId="0">
      <alignment horizontal="right" vertical="center"/>
    </xf>
    <xf applyAlignment="1" applyBorder="1" applyFont="1" borderId="2" fillId="0" fontId="3" numFmtId="0" xfId="0">
      <alignment vertical="center"/>
    </xf>
    <xf applyAlignment="1" applyBorder="1" applyFont="1" borderId="2" fillId="0" fontId="3" numFmtId="0" xfId="0">
      <alignment horizontal="left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Font="1" borderId="0" fillId="0" fontId="6" numFmtId="0" xfId="0"/>
    <xf applyAlignment="1" applyBorder="1" applyFont="1" borderId="1" fillId="0" fontId="6" numFmtId="0" xfId="0">
      <alignment textRotation="255" vertical="center"/>
    </xf>
    <xf applyAlignment="1" applyBorder="1" applyFont="1" borderId="3" fillId="0" fontId="1" numFmtId="0" xfId="0">
      <alignment horizont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4" fillId="0" fontId="3" numFmtId="0" xfId="0">
      <alignment textRotation="255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Border="1" applyFont="1" borderId="4" fillId="0" fontId="6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43"/>
  <sheetViews>
    <sheetView tabSelected="1" workbookViewId="0">
      <pane activePane="bottomLeft" state="frozen" topLeftCell="A3" ySplit="2"/>
      <selection activeCell="L8" pane="bottomLeft" sqref="L8"/>
    </sheetView>
  </sheetViews>
  <sheetFormatPr defaultRowHeight="16.5" x14ac:dyDescent="0.25"/>
  <cols>
    <col min="1" max="1" customWidth="true" style="11" width="3.875" collapsed="false"/>
    <col min="2" max="2" customWidth="true" style="1" width="29.625" collapsed="false"/>
    <col min="3" max="5" customWidth="true" style="1" width="11.0" collapsed="false"/>
    <col min="6" max="6" customWidth="true" style="1" width="12.375" collapsed="false"/>
    <col min="7" max="7" customWidth="true" style="1" width="12.625" collapsed="false"/>
    <col min="8" max="8" customWidth="true" style="1" width="15.0" collapsed="false"/>
  </cols>
  <sheetData>
    <row customHeight="1" ht="80.099999999999994" r="1" spans="1:9" x14ac:dyDescent="0.3">
      <c r="A1" s="13" t="s">
        <v>48</v>
      </c>
      <c r="B1" s="13"/>
      <c r="C1" s="13"/>
      <c r="D1" s="13"/>
      <c r="E1" s="13"/>
      <c r="F1" s="13"/>
      <c r="G1" s="13"/>
      <c r="H1" s="13"/>
    </row>
    <row customHeight="1" ht="45" r="2" spans="1:9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 t="n">
        <v>52780.0</v>
      </c>
      <c r="D3" s="5" t="n">
        <v>1135.0</v>
      </c>
      <c r="E3" s="6" t="n">
        <f>IF(D3=0,0,((C3/D3)-1)*100)</f>
        <v>4550.22026431718</v>
      </c>
      <c r="F3" s="5" t="n">
        <v>95916.0</v>
      </c>
      <c r="G3" s="5" t="n">
        <v>2007.0</v>
      </c>
      <c r="H3" s="6" t="n">
        <f>IF(G3=0,0,((F3/G3)-1)*100)</f>
        <v>4679.073243647234</v>
      </c>
      <c r="I3" t="s">
        <v>53</v>
      </c>
    </row>
    <row r="4" spans="1:9" x14ac:dyDescent="0.25">
      <c r="A4" s="16"/>
      <c r="B4" s="4" t="s">
        <v>4</v>
      </c>
      <c r="C4" s="5" t="n">
        <v>14125.0</v>
      </c>
      <c r="D4" s="5" t="n">
        <v>453.0</v>
      </c>
      <c r="E4" s="6" t="n">
        <f ref="E4:E43" si="0" t="shared">IF(D4=0,0,((C4/D4)-1)*100)</f>
        <v>3018.101545253863</v>
      </c>
      <c r="F4" s="5" t="n">
        <v>21040.0</v>
      </c>
      <c r="G4" s="5" t="n">
        <v>591.0</v>
      </c>
      <c r="H4" s="6" t="n">
        <f ref="H4:H43" si="1" t="shared">IF(G4=0,0,((F4/G4)-1)*100)</f>
        <v>3460.067681895093</v>
      </c>
      <c r="I4" t="s">
        <v>53</v>
      </c>
    </row>
    <row r="5" spans="1:9" x14ac:dyDescent="0.25">
      <c r="A5" s="16"/>
      <c r="B5" s="4" t="s">
        <v>5</v>
      </c>
      <c r="C5" s="5" t="n">
        <v>62727.0</v>
      </c>
      <c r="D5" s="5" t="n">
        <v>32425.0</v>
      </c>
      <c r="E5" s="6" t="n">
        <f si="0" t="shared"/>
        <v>93.45258288357749</v>
      </c>
      <c r="F5" s="5" t="n">
        <v>90090.0</v>
      </c>
      <c r="G5" s="5" t="n">
        <v>37776.0</v>
      </c>
      <c r="H5" s="6" t="n">
        <f si="1" t="shared"/>
        <v>138.48475222363405</v>
      </c>
      <c r="I5" t="s">
        <v>53</v>
      </c>
    </row>
    <row r="6" spans="1:9" x14ac:dyDescent="0.25">
      <c r="A6" s="16"/>
      <c r="B6" s="4" t="s">
        <v>6</v>
      </c>
      <c r="C6" s="5" t="n">
        <v>251909.0</v>
      </c>
      <c r="D6" s="5" t="n">
        <v>1491.0</v>
      </c>
      <c r="E6" s="6" t="n">
        <f si="0" t="shared"/>
        <v>16795.30516431925</v>
      </c>
      <c r="F6" s="5" t="n">
        <v>518908.0</v>
      </c>
      <c r="G6" s="5" t="n">
        <v>2869.0</v>
      </c>
      <c r="H6" s="6" t="n">
        <f si="1" t="shared"/>
        <v>17986.72011153712</v>
      </c>
      <c r="I6" t="s">
        <v>53</v>
      </c>
    </row>
    <row r="7" spans="1:9" x14ac:dyDescent="0.25">
      <c r="A7" s="16"/>
      <c r="B7" s="4" t="s">
        <v>7</v>
      </c>
      <c r="C7" s="5" t="n">
        <v>49440.0</v>
      </c>
      <c r="D7" s="5" t="n">
        <v>1339.0</v>
      </c>
      <c r="E7" s="6" t="n">
        <f si="0" t="shared"/>
        <v>3592.307692307692</v>
      </c>
      <c r="F7" s="5" t="n">
        <v>101628.0</v>
      </c>
      <c r="G7" s="5" t="n">
        <v>2005.0</v>
      </c>
      <c r="H7" s="6" t="n">
        <f si="1" t="shared"/>
        <v>4968.728179551123</v>
      </c>
      <c r="I7" t="s">
        <v>53</v>
      </c>
    </row>
    <row r="8" spans="1:9" x14ac:dyDescent="0.25">
      <c r="A8" s="16"/>
      <c r="B8" s="4" t="s">
        <v>8</v>
      </c>
      <c r="C8" s="5" t="n">
        <v>24363.0</v>
      </c>
      <c r="D8" s="5" t="n">
        <v>2492.0</v>
      </c>
      <c r="E8" s="6" t="n">
        <f si="0" t="shared"/>
        <v>877.6484751203852</v>
      </c>
      <c r="F8" s="5" t="n">
        <v>58075.0</v>
      </c>
      <c r="G8" s="5" t="n">
        <v>4469.0</v>
      </c>
      <c r="H8" s="6" t="n">
        <f si="1" t="shared"/>
        <v>1199.5077198478407</v>
      </c>
      <c r="I8" t="s">
        <v>53</v>
      </c>
    </row>
    <row r="9" spans="1:9" x14ac:dyDescent="0.25">
      <c r="A9" s="16"/>
      <c r="B9" s="4" t="s">
        <v>9</v>
      </c>
      <c r="C9" s="5" t="n">
        <v>12100.0</v>
      </c>
      <c r="D9" s="5" t="n">
        <v>356.0</v>
      </c>
      <c r="E9" s="6" t="n">
        <f si="0" t="shared"/>
        <v>3298.876404494382</v>
      </c>
      <c r="F9" s="5" t="n">
        <v>29628.0</v>
      </c>
      <c r="G9" s="5" t="n">
        <v>613.0</v>
      </c>
      <c r="H9" s="6" t="n">
        <f si="1" t="shared"/>
        <v>4733.278955954323</v>
      </c>
      <c r="I9" t="s">
        <v>53</v>
      </c>
    </row>
    <row r="10" spans="1:9" x14ac:dyDescent="0.25">
      <c r="A10" s="16"/>
      <c r="B10" s="4" t="s">
        <v>10</v>
      </c>
      <c r="C10" s="5" t="n">
        <v>44915.0</v>
      </c>
      <c r="D10" s="5" t="n">
        <v>1370.0</v>
      </c>
      <c r="E10" s="6" t="n">
        <f si="0" t="shared"/>
        <v>3178.4671532846714</v>
      </c>
      <c r="F10" s="5" t="n">
        <v>101867.0</v>
      </c>
      <c r="G10" s="5" t="n">
        <v>2229.0</v>
      </c>
      <c r="H10" s="6" t="n">
        <f si="1" t="shared"/>
        <v>4470.076267384477</v>
      </c>
      <c r="I10" t="s">
        <v>53</v>
      </c>
    </row>
    <row r="11" spans="1:9" x14ac:dyDescent="0.25">
      <c r="A11" s="16"/>
      <c r="B11" s="4" t="s">
        <v>11</v>
      </c>
      <c r="C11" s="5" t="n">
        <v>13450.0</v>
      </c>
      <c r="D11" s="5" t="n">
        <v>397.0</v>
      </c>
      <c r="E11" s="6" t="n">
        <f si="0" t="shared"/>
        <v>3287.909319899244</v>
      </c>
      <c r="F11" s="5" t="n">
        <v>32609.0</v>
      </c>
      <c r="G11" s="5" t="n">
        <v>639.0</v>
      </c>
      <c r="H11" s="6" t="n">
        <f si="1" t="shared"/>
        <v>5003.1298904538335</v>
      </c>
      <c r="I11" t="s">
        <v>53</v>
      </c>
    </row>
    <row r="12" spans="1:9" x14ac:dyDescent="0.25">
      <c r="A12" s="16"/>
      <c r="B12" s="4" t="s">
        <v>12</v>
      </c>
      <c r="C12" s="5" t="n">
        <v>6869.0</v>
      </c>
      <c r="D12" s="5" t="n">
        <v>600.0</v>
      </c>
      <c r="E12" s="6" t="n">
        <f si="0" t="shared"/>
        <v>1044.8333333333335</v>
      </c>
      <c r="F12" s="5" t="n">
        <v>18537.0</v>
      </c>
      <c r="G12" s="5" t="n">
        <v>873.0</v>
      </c>
      <c r="H12" s="6" t="n">
        <f si="1" t="shared"/>
        <v>2023.3676975945016</v>
      </c>
      <c r="I12" t="s">
        <v>53</v>
      </c>
    </row>
    <row r="13" spans="1:9" x14ac:dyDescent="0.25">
      <c r="A13" s="16"/>
      <c r="B13" s="4" t="s">
        <v>13</v>
      </c>
      <c r="C13" s="5" t="n">
        <v>229.0</v>
      </c>
      <c r="D13" s="5" t="n">
        <v>7.0</v>
      </c>
      <c r="E13" s="6" t="n">
        <f si="0" t="shared"/>
        <v>3171.4285714285716</v>
      </c>
      <c r="F13" s="5" t="n">
        <v>746.0</v>
      </c>
      <c r="G13" s="5" t="n">
        <v>8.0</v>
      </c>
      <c r="H13" s="6" t="n">
        <f si="1" t="shared"/>
        <v>9225.0</v>
      </c>
      <c r="I13" t="s">
        <v>53</v>
      </c>
    </row>
    <row r="14" spans="1:9" x14ac:dyDescent="0.25">
      <c r="A14" s="16"/>
      <c r="B14" s="4" t="s">
        <v>14</v>
      </c>
      <c r="C14" s="5" t="n">
        <v>41121.0</v>
      </c>
      <c r="D14" s="5" t="n">
        <v>4601.0</v>
      </c>
      <c r="E14" s="6" t="n">
        <f si="0" t="shared"/>
        <v>793.7404911975657</v>
      </c>
      <c r="F14" s="5" t="n">
        <v>95362.0</v>
      </c>
      <c r="G14" s="5" t="n">
        <v>6161.0</v>
      </c>
      <c r="H14" s="6" t="n">
        <f si="1" t="shared"/>
        <v>1447.8331439701349</v>
      </c>
      <c r="I14" t="s">
        <v>53</v>
      </c>
    </row>
    <row r="15" spans="1:9" x14ac:dyDescent="0.25">
      <c r="A15" s="16"/>
      <c r="B15" s="4" t="s">
        <v>15</v>
      </c>
      <c r="C15" s="5" t="n">
        <v>702.0</v>
      </c>
      <c r="D15" s="5" t="n">
        <v>5.0</v>
      </c>
      <c r="E15" s="6" t="n">
        <f si="0" t="shared"/>
        <v>13940.0</v>
      </c>
      <c r="F15" s="5" t="n">
        <v>1539.0</v>
      </c>
      <c r="G15" s="5" t="n">
        <v>111.0</v>
      </c>
      <c r="H15" s="6" t="n">
        <f si="1" t="shared"/>
        <v>1286.4864864864865</v>
      </c>
      <c r="I15" t="s">
        <v>53</v>
      </c>
    </row>
    <row r="16" spans="1:9" x14ac:dyDescent="0.25">
      <c r="A16" s="16"/>
      <c r="B16" s="4" t="s">
        <v>16</v>
      </c>
      <c r="C16" s="5" t="n">
        <v>3753.0</v>
      </c>
      <c r="D16" s="5" t="n">
        <v>977.0</v>
      </c>
      <c r="E16" s="6" t="n">
        <f si="0" t="shared"/>
        <v>284.1351074718526</v>
      </c>
      <c r="F16" s="5" t="n">
        <v>6765.0</v>
      </c>
      <c r="G16" s="5" t="n">
        <v>1358.0</v>
      </c>
      <c r="H16" s="6" t="n">
        <f si="1" t="shared"/>
        <v>398.15905743740797</v>
      </c>
      <c r="I16" t="s">
        <v>53</v>
      </c>
    </row>
    <row r="17" spans="1:9" x14ac:dyDescent="0.25">
      <c r="A17" s="16"/>
      <c r="B17" s="4" t="s">
        <v>17</v>
      </c>
      <c r="C17" s="5" t="n">
        <v>7143.0</v>
      </c>
      <c r="D17" s="5" t="n">
        <v>1242.0</v>
      </c>
      <c r="E17" s="6" t="n">
        <f si="0" t="shared"/>
        <v>475.1207729468599</v>
      </c>
      <c r="F17" s="5" t="n">
        <v>14579.0</v>
      </c>
      <c r="G17" s="5" t="n">
        <v>1981.0</v>
      </c>
      <c r="H17" s="6" t="n">
        <f si="1" t="shared"/>
        <v>635.9414437152953</v>
      </c>
      <c r="I17" t="s">
        <v>53</v>
      </c>
    </row>
    <row r="18" spans="1:9" x14ac:dyDescent="0.25">
      <c r="A18" s="16"/>
      <c r="B18" s="4" t="s">
        <v>18</v>
      </c>
      <c r="C18" s="5" t="n">
        <v>5556.0</v>
      </c>
      <c r="D18" s="5" t="n">
        <v>1051.0</v>
      </c>
      <c r="E18" s="6" t="n">
        <f si="0" t="shared"/>
        <v>428.63939105613696</v>
      </c>
      <c r="F18" s="5" t="n">
        <v>11522.0</v>
      </c>
      <c r="G18" s="5" t="n">
        <v>1929.0</v>
      </c>
      <c r="H18" s="6" t="n">
        <f si="1" t="shared"/>
        <v>497.3043027475375</v>
      </c>
      <c r="I18" t="s">
        <v>53</v>
      </c>
    </row>
    <row r="19" spans="1:9" x14ac:dyDescent="0.25">
      <c r="A19" s="16"/>
      <c r="B19" s="4" t="s">
        <v>19</v>
      </c>
      <c r="C19" s="5" t="n">
        <f>C20-C3-C4-C5-C6-C7-C8-C9-C10-C11-C12-C13-C14-C15-C16-C17-C18</f>
        <v>111.0</v>
      </c>
      <c r="D19" s="5" t="n">
        <f>D20-D3-D4-D5-D6-D7-D8-D9-D10-D11-D12-D13-D14-D15-D16-D17-D18</f>
        <v>54.0</v>
      </c>
      <c r="E19" s="6" t="n">
        <f si="0" t="shared"/>
        <v>105.55555555555554</v>
      </c>
      <c r="F19" s="5" t="n">
        <f>F20-F3-F4-F5-F6-F7-F8-F9-F10-F11-F12-F13-F14-F15-F16-F17-F18</f>
        <v>265.0</v>
      </c>
      <c r="G19" s="5" t="n">
        <f>G20-G3-G4-G5-G6-G7-G8-G9-G10-G11-G12-G13-G14-G15-G16-G17-G18</f>
        <v>122.0</v>
      </c>
      <c r="H19" s="6" t="n">
        <f si="1" t="shared"/>
        <v>117.21311475409837</v>
      </c>
      <c r="I19" t="s">
        <v>53</v>
      </c>
    </row>
    <row r="20" spans="1:9" x14ac:dyDescent="0.25">
      <c r="A20" s="17"/>
      <c r="B20" s="4" t="s">
        <v>20</v>
      </c>
      <c r="C20" s="5" t="n">
        <v>591293.0</v>
      </c>
      <c r="D20" s="5" t="n">
        <v>49995.0</v>
      </c>
      <c r="E20" s="6" t="n">
        <f si="0" t="shared"/>
        <v>1082.7042704270427</v>
      </c>
      <c r="F20" s="5" t="n">
        <v>1199076.0</v>
      </c>
      <c r="G20" s="5" t="n">
        <v>65741.0</v>
      </c>
      <c r="H20" s="6" t="n">
        <f si="1" t="shared"/>
        <v>1723.939398548851</v>
      </c>
      <c r="I20" t="s">
        <v>53</v>
      </c>
    </row>
    <row r="21" spans="1:9" x14ac:dyDescent="0.25">
      <c r="A21" s="18" t="s">
        <v>21</v>
      </c>
      <c r="B21" s="4" t="s">
        <v>22</v>
      </c>
      <c r="C21" s="5" t="n">
        <v>26721.0</v>
      </c>
      <c r="D21" s="5" t="n">
        <v>6762.0</v>
      </c>
      <c r="E21" s="6" t="n">
        <f si="0" t="shared"/>
        <v>295.1641526175688</v>
      </c>
      <c r="F21" s="5" t="n">
        <v>71026.0</v>
      </c>
      <c r="G21" s="5" t="n">
        <v>14851.0</v>
      </c>
      <c r="H21" s="6" t="n">
        <f si="1" t="shared"/>
        <v>378.257356406976</v>
      </c>
      <c r="I21" t="s">
        <v>53</v>
      </c>
    </row>
    <row r="22" spans="1:9" x14ac:dyDescent="0.25">
      <c r="A22" s="16"/>
      <c r="B22" s="4" t="s">
        <v>23</v>
      </c>
      <c r="C22" s="5" t="n">
        <v>4928.0</v>
      </c>
      <c r="D22" s="5" t="n">
        <v>553.0</v>
      </c>
      <c r="E22" s="6" t="n">
        <f si="0" t="shared"/>
        <v>791.1392405063291</v>
      </c>
      <c r="F22" s="5" t="n">
        <v>12006.0</v>
      </c>
      <c r="G22" s="5" t="n">
        <v>1196.0</v>
      </c>
      <c r="H22" s="6" t="n">
        <f si="1" t="shared"/>
        <v>903.8461538461538</v>
      </c>
      <c r="I22" t="s">
        <v>53</v>
      </c>
    </row>
    <row r="23" spans="1:9" x14ac:dyDescent="0.25">
      <c r="A23" s="16"/>
      <c r="B23" s="4" t="s">
        <v>24</v>
      </c>
      <c r="C23" s="5" t="n">
        <f>C24-C21-C22</f>
        <v>18.0</v>
      </c>
      <c r="D23" s="5" t="n">
        <f>D24-D21-D22</f>
        <v>6.0</v>
      </c>
      <c r="E23" s="6" t="n">
        <f si="0" t="shared"/>
        <v>200.0</v>
      </c>
      <c r="F23" s="5" t="n">
        <f>F24-F21-F22</f>
        <v>46.0</v>
      </c>
      <c r="G23" s="5" t="n">
        <f>G24-G21-G22</f>
        <v>24.0</v>
      </c>
      <c r="H23" s="6" t="n">
        <f si="1" t="shared"/>
        <v>91.66666666666667</v>
      </c>
      <c r="I23" t="s">
        <v>53</v>
      </c>
    </row>
    <row r="24" spans="1:9" x14ac:dyDescent="0.25">
      <c r="A24" s="17"/>
      <c r="B24" s="4" t="s">
        <v>25</v>
      </c>
      <c r="C24" s="5" t="n">
        <v>31667.0</v>
      </c>
      <c r="D24" s="5" t="n">
        <v>7321.0</v>
      </c>
      <c r="E24" s="6" t="n">
        <f si="0" t="shared"/>
        <v>332.5501980603742</v>
      </c>
      <c r="F24" s="5" t="n">
        <v>83078.0</v>
      </c>
      <c r="G24" s="5" t="n">
        <v>16071.0</v>
      </c>
      <c r="H24" s="6" t="n">
        <f si="1" t="shared"/>
        <v>416.9435629394561</v>
      </c>
      <c r="I24" t="s">
        <v>53</v>
      </c>
    </row>
    <row r="25" spans="1:9" x14ac:dyDescent="0.25">
      <c r="A25" s="18" t="s">
        <v>26</v>
      </c>
      <c r="B25" s="4" t="s">
        <v>27</v>
      </c>
      <c r="C25" s="5" t="n">
        <v>3645.0</v>
      </c>
      <c r="D25" s="5" t="n">
        <v>168.0</v>
      </c>
      <c r="E25" s="6" t="n">
        <f si="0" t="shared"/>
        <v>2069.6428571428573</v>
      </c>
      <c r="F25" s="5" t="n">
        <v>8869.0</v>
      </c>
      <c r="G25" s="5" t="n">
        <v>334.0</v>
      </c>
      <c r="H25" s="6" t="n">
        <f si="1" t="shared"/>
        <v>2555.3892215568862</v>
      </c>
      <c r="I25" t="s">
        <v>53</v>
      </c>
    </row>
    <row r="26" spans="1:9" x14ac:dyDescent="0.25">
      <c r="A26" s="16"/>
      <c r="B26" s="4" t="s">
        <v>28</v>
      </c>
      <c r="C26" s="5" t="n">
        <v>3883.0</v>
      </c>
      <c r="D26" s="5" t="n">
        <v>301.0</v>
      </c>
      <c r="E26" s="6" t="n">
        <f si="0" t="shared"/>
        <v>1190.0332225913621</v>
      </c>
      <c r="F26" s="5" t="n">
        <v>9682.0</v>
      </c>
      <c r="G26" s="5" t="n">
        <v>483.0</v>
      </c>
      <c r="H26" s="6" t="n">
        <f si="1" t="shared"/>
        <v>1904.5548654244308</v>
      </c>
      <c r="I26" t="s">
        <v>53</v>
      </c>
    </row>
    <row r="27" spans="1:9" x14ac:dyDescent="0.25">
      <c r="A27" s="16"/>
      <c r="B27" s="4" t="s">
        <v>29</v>
      </c>
      <c r="C27" s="5" t="n">
        <v>1553.0</v>
      </c>
      <c r="D27" s="5" t="n">
        <v>11.0</v>
      </c>
      <c r="E27" s="6" t="n">
        <f si="0" t="shared"/>
        <v>14018.181818181818</v>
      </c>
      <c r="F27" s="5" t="n">
        <v>3225.0</v>
      </c>
      <c r="G27" s="5" t="n">
        <v>20.0</v>
      </c>
      <c r="H27" s="6" t="n">
        <f si="1" t="shared"/>
        <v>16025.0</v>
      </c>
      <c r="I27" t="s">
        <v>53</v>
      </c>
    </row>
    <row r="28" spans="1:9" x14ac:dyDescent="0.25">
      <c r="A28" s="16"/>
      <c r="B28" s="4" t="s">
        <v>30</v>
      </c>
      <c r="C28" s="5" t="n">
        <v>1133.0</v>
      </c>
      <c r="D28" s="5" t="n">
        <v>176.0</v>
      </c>
      <c r="E28" s="6" t="n">
        <f si="0" t="shared"/>
        <v>543.75</v>
      </c>
      <c r="F28" s="5" t="n">
        <v>3145.0</v>
      </c>
      <c r="G28" s="5" t="n">
        <v>248.0</v>
      </c>
      <c r="H28" s="6" t="n">
        <f si="1" t="shared"/>
        <v>1168.1451612903227</v>
      </c>
      <c r="I28" t="s">
        <v>53</v>
      </c>
    </row>
    <row r="29" spans="1:9" x14ac:dyDescent="0.25">
      <c r="A29" s="16"/>
      <c r="B29" s="4" t="s">
        <v>31</v>
      </c>
      <c r="C29" s="5" t="n">
        <v>7.0</v>
      </c>
      <c r="D29" s="5" t="n">
        <v>10.0</v>
      </c>
      <c r="E29" s="6" t="n">
        <f si="0" t="shared"/>
        <v>-30.000000000000004</v>
      </c>
      <c r="F29" s="5" t="n">
        <v>29.0</v>
      </c>
      <c r="G29" s="5" t="n">
        <v>16.0</v>
      </c>
      <c r="H29" s="6" t="n">
        <f si="1" t="shared"/>
        <v>81.25</v>
      </c>
      <c r="I29" t="s">
        <v>53</v>
      </c>
    </row>
    <row r="30" spans="1:9" x14ac:dyDescent="0.25">
      <c r="A30" s="16"/>
      <c r="B30" s="4" t="s">
        <v>32</v>
      </c>
      <c r="C30" s="5" t="n">
        <v>1569.0</v>
      </c>
      <c r="D30" s="5" t="n">
        <v>198.0</v>
      </c>
      <c r="E30" s="6" t="n">
        <f si="0" t="shared"/>
        <v>692.4242424242424</v>
      </c>
      <c r="F30" s="5" t="n">
        <v>3729.0</v>
      </c>
      <c r="G30" s="5" t="n">
        <v>403.0</v>
      </c>
      <c r="H30" s="6" t="n">
        <f si="1" t="shared"/>
        <v>825.3101736972704</v>
      </c>
      <c r="I30" t="s">
        <v>53</v>
      </c>
    </row>
    <row r="31" spans="1:9" x14ac:dyDescent="0.25">
      <c r="A31" s="16"/>
      <c r="B31" s="4" t="s">
        <v>33</v>
      </c>
      <c r="C31" s="5" t="n">
        <v>2455.0</v>
      </c>
      <c r="D31" s="5" t="n">
        <v>23.0</v>
      </c>
      <c r="E31" s="6" t="n">
        <f si="0" t="shared"/>
        <v>10573.91304347826</v>
      </c>
      <c r="F31" s="5" t="n">
        <v>6180.0</v>
      </c>
      <c r="G31" s="5" t="n">
        <v>29.0</v>
      </c>
      <c r="H31" s="6" t="n">
        <f si="1" t="shared"/>
        <v>21210.344827586207</v>
      </c>
      <c r="I31" t="s">
        <v>53</v>
      </c>
    </row>
    <row r="32" spans="1:9" x14ac:dyDescent="0.25">
      <c r="A32" s="16"/>
      <c r="B32" s="4" t="s">
        <v>34</v>
      </c>
      <c r="C32" s="5" t="n">
        <f>C33-C25-C26-C27-C28-C29-C30-C31</f>
        <v>80.0</v>
      </c>
      <c r="D32" s="5" t="n">
        <f>D33-D25-D26-D27-D28-D29-D30-D31</f>
        <v>58.0</v>
      </c>
      <c r="E32" s="6" t="n">
        <f si="0" t="shared"/>
        <v>37.93103448275863</v>
      </c>
      <c r="F32" s="5" t="n">
        <f>F33-F25-F26-F27-F28-F29-F30-F31</f>
        <v>300.0</v>
      </c>
      <c r="G32" s="5" t="n">
        <f>G33-G25-G26-G27-G28-G29-G30-G31</f>
        <v>89.0</v>
      </c>
      <c r="H32" s="6" t="n">
        <f si="1" t="shared"/>
        <v>237.07865168539323</v>
      </c>
      <c r="I32" t="s">
        <v>53</v>
      </c>
    </row>
    <row r="33" spans="1:9" x14ac:dyDescent="0.25">
      <c r="A33" s="17"/>
      <c r="B33" s="4" t="s">
        <v>35</v>
      </c>
      <c r="C33" s="5" t="n">
        <v>14325.0</v>
      </c>
      <c r="D33" s="5" t="n">
        <v>945.0</v>
      </c>
      <c r="E33" s="6" t="n">
        <f si="0" t="shared"/>
        <v>1415.873015873016</v>
      </c>
      <c r="F33" s="5" t="n">
        <v>35159.0</v>
      </c>
      <c r="G33" s="5" t="n">
        <v>1622.0</v>
      </c>
      <c r="H33" s="6" t="n">
        <f si="1" t="shared"/>
        <v>2067.632552404439</v>
      </c>
      <c r="I33" t="s">
        <v>53</v>
      </c>
    </row>
    <row r="34" spans="1:9" x14ac:dyDescent="0.25">
      <c r="A34" s="16" t="s">
        <v>36</v>
      </c>
      <c r="B34" s="4" t="s">
        <v>37</v>
      </c>
      <c r="C34" s="5" t="n">
        <v>11957.0</v>
      </c>
      <c r="D34" s="5" t="n">
        <v>946.0</v>
      </c>
      <c r="E34" s="6" t="n">
        <f si="0" t="shared"/>
        <v>1163.953488372093</v>
      </c>
      <c r="F34" s="5" t="n">
        <v>25237.0</v>
      </c>
      <c r="G34" s="5" t="n">
        <v>1475.0</v>
      </c>
      <c r="H34" s="6" t="n">
        <f si="1" t="shared"/>
        <v>1610.9830508474577</v>
      </c>
      <c r="I34" t="s">
        <v>53</v>
      </c>
    </row>
    <row r="35" spans="1:9" x14ac:dyDescent="0.25">
      <c r="A35" s="16"/>
      <c r="B35" s="4" t="s">
        <v>38</v>
      </c>
      <c r="C35" s="5" t="n">
        <v>2592.0</v>
      </c>
      <c r="D35" s="5" t="n">
        <v>49.0</v>
      </c>
      <c r="E35" s="6" t="n">
        <f si="0" t="shared"/>
        <v>5189.795918367347</v>
      </c>
      <c r="F35" s="5" t="n">
        <v>4778.0</v>
      </c>
      <c r="G35" s="5" t="n">
        <v>122.0</v>
      </c>
      <c r="H35" s="6" t="n">
        <f si="1" t="shared"/>
        <v>3816.393442622951</v>
      </c>
      <c r="I35" t="s">
        <v>53</v>
      </c>
    </row>
    <row r="36" spans="1:9" x14ac:dyDescent="0.25">
      <c r="A36" s="16"/>
      <c r="B36" s="4" t="s">
        <v>47</v>
      </c>
      <c r="C36" s="5" t="n">
        <v>949.0</v>
      </c>
      <c r="D36" s="5" t="n">
        <v>17.0</v>
      </c>
      <c r="E36" s="6" t="n">
        <f si="0" t="shared"/>
        <v>5482.35294117647</v>
      </c>
      <c r="F36" s="5" t="n">
        <v>1656.0</v>
      </c>
      <c r="G36" s="5" t="n">
        <v>51.0</v>
      </c>
      <c r="H36" s="6" t="n">
        <f si="1" t="shared"/>
        <v>3147.0588235294117</v>
      </c>
      <c r="I36" t="s">
        <v>53</v>
      </c>
    </row>
    <row r="37" spans="1:9" x14ac:dyDescent="0.25">
      <c r="A37" s="16"/>
      <c r="B37" s="7" t="s">
        <v>39</v>
      </c>
      <c r="C37" s="5" t="n">
        <f>C38-C34-C35-C36</f>
        <v>1.0</v>
      </c>
      <c r="D37" s="5" t="n">
        <f>D38-D34-D35-D36</f>
        <v>0.0</v>
      </c>
      <c r="E37" s="6" t="n">
        <f si="0" t="shared"/>
        <v>0.0</v>
      </c>
      <c r="F37" s="5" t="n">
        <f>F38-F34-F35-F36</f>
        <v>6.0</v>
      </c>
      <c r="G37" s="5" t="n">
        <f>G38-G34-G35-G36</f>
        <v>5.0</v>
      </c>
      <c r="H37" s="6" t="n">
        <f si="1" t="shared"/>
        <v>19.999999999999996</v>
      </c>
      <c r="I37" t="s">
        <v>53</v>
      </c>
    </row>
    <row r="38" spans="1:9" x14ac:dyDescent="0.25">
      <c r="A38" s="16"/>
      <c r="B38" s="7" t="s">
        <v>40</v>
      </c>
      <c r="C38" s="5" t="n">
        <v>15499.0</v>
      </c>
      <c r="D38" s="5" t="n">
        <v>1012.0</v>
      </c>
      <c r="E38" s="6" t="n">
        <f si="0" t="shared"/>
        <v>1431.5217391304348</v>
      </c>
      <c r="F38" s="5" t="n">
        <v>31677.0</v>
      </c>
      <c r="G38" s="5" t="n">
        <v>1653.0</v>
      </c>
      <c r="H38" s="6" t="n">
        <f si="1" t="shared"/>
        <v>1816.3339382940107</v>
      </c>
      <c r="I38" t="s">
        <v>53</v>
      </c>
    </row>
    <row customHeight="1" ht="20.100000000000001" r="39" spans="1:9" x14ac:dyDescent="0.25">
      <c r="A39" s="12" t="s">
        <v>41</v>
      </c>
      <c r="B39" s="8" t="s">
        <v>42</v>
      </c>
      <c r="C39" s="5" t="n">
        <v>5.0</v>
      </c>
      <c r="D39" s="5" t="n">
        <v>7.0</v>
      </c>
      <c r="E39" s="6" t="n">
        <f si="0" t="shared"/>
        <v>-28.57142857142857</v>
      </c>
      <c r="F39" s="5" t="n">
        <v>22.0</v>
      </c>
      <c r="G39" s="5" t="n">
        <v>11.0</v>
      </c>
      <c r="H39" s="6" t="n">
        <f si="1" t="shared"/>
        <v>100.0</v>
      </c>
      <c r="I39" t="s">
        <v>53</v>
      </c>
    </row>
    <row customHeight="1" ht="20.100000000000001" r="40" spans="1:9" x14ac:dyDescent="0.25">
      <c r="A40" s="12"/>
      <c r="B40" s="8" t="s">
        <v>43</v>
      </c>
      <c r="C40" s="5" t="n">
        <f>C41-C39</f>
        <v>13.0</v>
      </c>
      <c r="D40" s="5" t="n">
        <f>D41-D39</f>
        <v>11.0</v>
      </c>
      <c r="E40" s="6" t="n">
        <f si="0" t="shared"/>
        <v>18.181818181818187</v>
      </c>
      <c r="F40" s="5" t="n">
        <f>F41-F39</f>
        <v>55.0</v>
      </c>
      <c r="G40" s="5" t="n">
        <f>G41-G39</f>
        <v>13.0</v>
      </c>
      <c r="H40" s="6" t="n">
        <f si="1" t="shared"/>
        <v>323.0769230769231</v>
      </c>
      <c r="I40" t="s">
        <v>53</v>
      </c>
    </row>
    <row customHeight="1" ht="20.100000000000001" r="41" spans="1:9" x14ac:dyDescent="0.25">
      <c r="A41" s="12"/>
      <c r="B41" s="7" t="s">
        <v>44</v>
      </c>
      <c r="C41" s="5" t="n">
        <v>18.0</v>
      </c>
      <c r="D41" s="5" t="n">
        <v>18.0</v>
      </c>
      <c r="E41" s="6" t="n">
        <f si="0" t="shared"/>
        <v>0.0</v>
      </c>
      <c r="F41" s="5" t="n">
        <v>77.0</v>
      </c>
      <c r="G41" s="5" t="n">
        <v>24.0</v>
      </c>
      <c r="H41" s="6" t="n">
        <f si="1" t="shared"/>
        <v>220.83333333333334</v>
      </c>
      <c r="I41" t="s">
        <v>53</v>
      </c>
    </row>
    <row r="42" spans="1:9" x14ac:dyDescent="0.25">
      <c r="A42" s="9"/>
      <c r="B42" s="4" t="s">
        <v>45</v>
      </c>
      <c r="C42" s="5" t="n">
        <v>141.0</v>
      </c>
      <c r="D42" s="5" t="n">
        <v>71.0</v>
      </c>
      <c r="E42" s="6" t="n">
        <f si="0" t="shared"/>
        <v>98.59154929577466</v>
      </c>
      <c r="F42" s="5" t="n">
        <v>350.0</v>
      </c>
      <c r="G42" s="5" t="n">
        <v>176.0</v>
      </c>
      <c r="H42" s="6" t="n">
        <f si="1" t="shared"/>
        <v>98.86363636363636</v>
      </c>
      <c r="I42" t="s">
        <v>53</v>
      </c>
    </row>
    <row r="43" spans="1:9" x14ac:dyDescent="0.25">
      <c r="A43" s="10"/>
      <c r="B43" s="4" t="s">
        <v>46</v>
      </c>
      <c r="C43" s="5" t="n">
        <f>C20+C24+C33+C38+C41+C42</f>
        <v>652943.0</v>
      </c>
      <c r="D43" s="5" t="n">
        <f>D20+D24+D33+D38+D41+D42</f>
        <v>59362.0</v>
      </c>
      <c r="E43" s="6" t="n">
        <f si="0" t="shared"/>
        <v>999.9343014049392</v>
      </c>
      <c r="F43" s="5" t="n">
        <f>F20+F24+F33+F38+F41+F42</f>
        <v>1349417.0</v>
      </c>
      <c r="G43" s="5" t="n">
        <f>G20+G24+G33+G38+G41+G42</f>
        <v>85287.0</v>
      </c>
      <c r="H43" s="6" t="n">
        <f si="1" t="shared"/>
        <v>1482.2071359058239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bottom="0.35433070866141736" footer="0.31496062992125984" header="0.31496062992125984" left="0.31496062992125984" right="0.35433070866141736" top="0.4"/>
  <pageSetup orientation="portrait" paperSize="9" r:id="rId1" scale="90"/>
  <ignoredErrors>
    <ignoredError formula="1" sqref="E19 E23 E32 E37 E40 E43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2018-08-24T11:06:16Z</cp:lastPrinted>
  <dcterms:modified xsi:type="dcterms:W3CDTF">2018-08-31T03:24:12Z</dcterms:modified>
</cp:coreProperties>
</file>