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<sst xmlns="http://schemas.openxmlformats.org/spreadsheetml/2006/main" count="118" uniqueCount="73">
  <si>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</si>
  <si>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</si>
  <si>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</si>
  <si>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</si>
  <si>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</si>
  <si>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</si>
  <si>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</si>
  <si>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</si>
  <si>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</si>
  <si>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</si>
  <si>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</si>
  <si>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</si>
  <si>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</si>
  <si>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</si>
  <si>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</si>
  <si>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</si>
  <si>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</si>
  <si>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</si>
  <si>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</si>
  <si>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</si>
  <si>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</si>
  <si>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</si>
  <si>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</si>
  <si>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</si>
  <si>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</si>
  <si>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</si>
  <si>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</si>
  <si>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</si>
  <si>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</si>
  <si>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</si>
  <si>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</si>
  <si>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</si>
  <si>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</si>
  <si>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</si>
  <si>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</si>
  <si>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</si>
  <si>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</si>
  <si>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</si>
  <si>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</si>
  <si>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</si>
  <si>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</si>
  <si>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</si>
  <si>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</si>
  <si>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</si>
  <si>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</si>
  <si>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</si>
  <si>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</si>
  <si>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</si>
  <si>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</si>
  <si>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</si>
  <si>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</si>
  <si>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</si>
  <si>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</si>
  <si>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</si>
  <si>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</si>
  <si>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</si>
  <si>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</si>
  <si>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</si>
  <si>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</si>
  <si>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</si>
  <si>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</si>
  <si>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</si>
  <si>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</si>
  <si>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</si>
  <si>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</si>
  <si>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</si>
  <si>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</si>
  <si>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</si>
  <si>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</si>
  <si>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</si>
  <si>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</si>
  <si>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112年1至2月來臺旅客人次～按停留夜數分
Table 1-8  Visitor Arrivals  by Length of Stay,
January-February,2023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</si>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</sst>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884.0</v>
      </c>
      <c r="E3" s="4" t="n">
        <v>3093.0</v>
      </c>
      <c r="F3" s="4" t="n">
        <v>4334.0</v>
      </c>
      <c r="G3" s="4" t="n">
        <v>5213.0</v>
      </c>
      <c r="H3" s="4" t="n">
        <v>5858.0</v>
      </c>
      <c r="I3" s="4" t="n">
        <v>5849.0</v>
      </c>
      <c r="J3" s="4" t="n">
        <v>1656.0</v>
      </c>
      <c r="K3" s="4" t="n">
        <v>351.0</v>
      </c>
      <c r="L3" s="4" t="n">
        <v>210.0</v>
      </c>
      <c r="M3" s="4" t="n">
        <v>9613.0</v>
      </c>
      <c r="N3" s="11" t="n">
        <f>SUM(D3:M3)</f>
        <v>37061.0</v>
      </c>
      <c r="O3" s="4" t="n">
        <v>1202108.0</v>
      </c>
      <c r="P3" s="4" t="n">
        <v>201769.0</v>
      </c>
      <c r="Q3" s="11" t="n">
        <f>SUM(D3:L3)</f>
        <v>27448.0</v>
      </c>
      <c r="R3" s="6" t="n">
        <f ref="R3:R48" si="0" t="shared">IF(P3&lt;&gt;0,P3/SUM(D3:L3),0)</f>
        <v>7.350954532206353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282.0</v>
      </c>
      <c r="E4" s="5" t="n">
        <v>431.0</v>
      </c>
      <c r="F4" s="5" t="n">
        <v>265.0</v>
      </c>
      <c r="G4" s="5" t="n">
        <v>382.0</v>
      </c>
      <c r="H4" s="5" t="n">
        <v>888.0</v>
      </c>
      <c r="I4" s="5" t="n">
        <v>1578.0</v>
      </c>
      <c r="J4" s="5" t="n">
        <v>1350.0</v>
      </c>
      <c r="K4" s="5" t="n">
        <v>870.0</v>
      </c>
      <c r="L4" s="5" t="n">
        <v>563.0</v>
      </c>
      <c r="M4" s="5" t="n">
        <v>11493.0</v>
      </c>
      <c r="N4" s="11" t="n">
        <f ref="N4:N14" si="1" t="shared">SUM(D4:M4)</f>
        <v>18102.0</v>
      </c>
      <c r="O4" s="5" t="n">
        <v>1633106.0</v>
      </c>
      <c r="P4" s="5" t="n">
        <v>138505.0</v>
      </c>
      <c r="Q4" s="11" t="n">
        <f ref="Q4:Q48" si="2" t="shared">SUM(D4:L4)</f>
        <v>6609.0</v>
      </c>
      <c r="R4" s="6" t="n">
        <f si="0" t="shared"/>
        <v>20.957028294749584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3575.0</v>
      </c>
      <c r="E5" s="5" t="n">
        <v>13727.0</v>
      </c>
      <c r="F5" s="5" t="n">
        <v>19772.0</v>
      </c>
      <c r="G5" s="5" t="n">
        <v>9778.0</v>
      </c>
      <c r="H5" s="5" t="n">
        <v>10101.0</v>
      </c>
      <c r="I5" s="5" t="n">
        <v>6119.0</v>
      </c>
      <c r="J5" s="5" t="n">
        <v>3194.0</v>
      </c>
      <c r="K5" s="5" t="n">
        <v>1853.0</v>
      </c>
      <c r="L5" s="5" t="n">
        <v>1300.0</v>
      </c>
      <c r="M5" s="5" t="n">
        <v>6618.0</v>
      </c>
      <c r="N5" s="11" t="n">
        <f si="1" t="shared"/>
        <v>76037.0</v>
      </c>
      <c r="O5" s="5" t="n">
        <v>2628520.0</v>
      </c>
      <c r="P5" s="5" t="n">
        <v>502521.0</v>
      </c>
      <c r="Q5" s="11" t="n">
        <f si="2" t="shared"/>
        <v>69419.0</v>
      </c>
      <c r="R5" s="6" t="n">
        <f si="0" t="shared"/>
        <v>7.238954753021507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1807.0</v>
      </c>
      <c r="E6" s="5" t="n">
        <v>9127.0</v>
      </c>
      <c r="F6" s="5" t="n">
        <v>46122.0</v>
      </c>
      <c r="G6" s="5" t="n">
        <v>17083.0</v>
      </c>
      <c r="H6" s="5" t="n">
        <v>9869.0</v>
      </c>
      <c r="I6" s="5" t="n">
        <v>3572.0</v>
      </c>
      <c r="J6" s="5" t="n">
        <v>1499.0</v>
      </c>
      <c r="K6" s="5" t="n">
        <v>744.0</v>
      </c>
      <c r="L6" s="5" t="n">
        <v>454.0</v>
      </c>
      <c r="M6" s="5" t="n">
        <v>2291.0</v>
      </c>
      <c r="N6" s="11" t="n">
        <f si="1" t="shared"/>
        <v>92568.0</v>
      </c>
      <c r="O6" s="5" t="n">
        <v>1242113.0</v>
      </c>
      <c r="P6" s="5" t="n">
        <v>418357.0</v>
      </c>
      <c r="Q6" s="11" t="n">
        <f si="2" t="shared"/>
        <v>90277.0</v>
      </c>
      <c r="R6" s="6" t="n">
        <f si="0" t="shared"/>
        <v>4.634148232661697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174.0</v>
      </c>
      <c r="E7" s="5" t="n">
        <v>153.0</v>
      </c>
      <c r="F7" s="5" t="n">
        <v>207.0</v>
      </c>
      <c r="G7" s="5" t="n">
        <v>225.0</v>
      </c>
      <c r="H7" s="5" t="n">
        <v>493.0</v>
      </c>
      <c r="I7" s="5" t="n">
        <v>396.0</v>
      </c>
      <c r="J7" s="5" t="n">
        <v>293.0</v>
      </c>
      <c r="K7" s="5" t="n">
        <v>352.0</v>
      </c>
      <c r="L7" s="5" t="n">
        <v>177.0</v>
      </c>
      <c r="M7" s="5" t="n">
        <v>1589.0</v>
      </c>
      <c r="N7" s="11" t="n">
        <f si="1" t="shared"/>
        <v>4059.0</v>
      </c>
      <c r="O7" s="5" t="n">
        <v>800374.0</v>
      </c>
      <c r="P7" s="5" t="n">
        <v>46554.0</v>
      </c>
      <c r="Q7" s="11" t="n">
        <f si="2" t="shared"/>
        <v>2470.0</v>
      </c>
      <c r="R7" s="6" t="n">
        <f si="0" t="shared"/>
        <v>18.847773279352225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146.0</v>
      </c>
      <c r="E8" s="5" t="n">
        <v>125.0</v>
      </c>
      <c r="F8" s="5" t="n">
        <v>161.0</v>
      </c>
      <c r="G8" s="5" t="n">
        <v>159.0</v>
      </c>
      <c r="H8" s="5" t="n">
        <v>351.0</v>
      </c>
      <c r="I8" s="5" t="n">
        <v>378.0</v>
      </c>
      <c r="J8" s="5" t="n">
        <v>211.0</v>
      </c>
      <c r="K8" s="5" t="n">
        <v>94.0</v>
      </c>
      <c r="L8" s="5" t="n">
        <v>51.0</v>
      </c>
      <c r="M8" s="5" t="n">
        <v>216.0</v>
      </c>
      <c r="N8" s="11" t="n">
        <f si="1" t="shared"/>
        <v>1892.0</v>
      </c>
      <c r="O8" s="5" t="n">
        <v>101250.0</v>
      </c>
      <c r="P8" s="5" t="n">
        <v>20153.0</v>
      </c>
      <c r="Q8" s="11" t="n">
        <f si="2" t="shared"/>
        <v>1676.0</v>
      </c>
      <c r="R8" s="6" t="n">
        <f si="0" t="shared"/>
        <v>12.024463007159904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2447.0</v>
      </c>
      <c r="E9" s="5" t="n">
        <v>1042.0</v>
      </c>
      <c r="F9" s="5" t="n">
        <v>2695.0</v>
      </c>
      <c r="G9" s="5" t="n">
        <v>5736.0</v>
      </c>
      <c r="H9" s="5" t="n">
        <v>19650.0</v>
      </c>
      <c r="I9" s="5" t="n">
        <v>8892.0</v>
      </c>
      <c r="J9" s="5" t="n">
        <v>2761.0</v>
      </c>
      <c r="K9" s="5" t="n">
        <v>921.0</v>
      </c>
      <c r="L9" s="5" t="n">
        <v>694.0</v>
      </c>
      <c r="M9" s="5" t="n">
        <v>14283.0</v>
      </c>
      <c r="N9" s="11" t="n">
        <f si="1" t="shared"/>
        <v>59121.0</v>
      </c>
      <c r="O9" s="5" t="n">
        <v>9956446.0</v>
      </c>
      <c r="P9" s="5" t="n">
        <v>397383.0</v>
      </c>
      <c r="Q9" s="11" t="n">
        <f si="2" t="shared"/>
        <v>44838.0</v>
      </c>
      <c r="R9" s="6" t="n">
        <f si="0" t="shared"/>
        <v>8.86263883313261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919.0</v>
      </c>
      <c r="E10" s="5" t="n">
        <v>1663.0</v>
      </c>
      <c r="F10" s="5" t="n">
        <v>4108.0</v>
      </c>
      <c r="G10" s="5" t="n">
        <v>7236.0</v>
      </c>
      <c r="H10" s="5" t="n">
        <v>18662.0</v>
      </c>
      <c r="I10" s="5" t="n">
        <v>11649.0</v>
      </c>
      <c r="J10" s="5" t="n">
        <v>1919.0</v>
      </c>
      <c r="K10" s="5" t="n">
        <v>386.0</v>
      </c>
      <c r="L10" s="5" t="n">
        <v>156.0</v>
      </c>
      <c r="M10" s="5" t="n">
        <v>815.0</v>
      </c>
      <c r="N10" s="11" t="n">
        <f si="1" t="shared"/>
        <v>47513.0</v>
      </c>
      <c r="O10" s="5" t="n">
        <v>609541.0</v>
      </c>
      <c r="P10" s="5" t="n">
        <v>340190.0</v>
      </c>
      <c r="Q10" s="11" t="n">
        <f si="2" t="shared"/>
        <v>46698.0</v>
      </c>
      <c r="R10" s="6" t="n">
        <f si="0" t="shared"/>
        <v>7.284894428026896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1614.0</v>
      </c>
      <c r="E11" s="5" t="n">
        <v>340.0</v>
      </c>
      <c r="F11" s="5" t="n">
        <v>533.0</v>
      </c>
      <c r="G11" s="5" t="n">
        <v>879.0</v>
      </c>
      <c r="H11" s="5" t="n">
        <v>2813.0</v>
      </c>
      <c r="I11" s="5" t="n">
        <v>3413.0</v>
      </c>
      <c r="J11" s="5" t="n">
        <v>997.0</v>
      </c>
      <c r="K11" s="5" t="n">
        <v>1466.0</v>
      </c>
      <c r="L11" s="5" t="n">
        <v>359.0</v>
      </c>
      <c r="M11" s="5" t="n">
        <v>12344.0</v>
      </c>
      <c r="N11" s="11" t="n">
        <f si="1" t="shared"/>
        <v>24758.0</v>
      </c>
      <c r="O11" s="5" t="n">
        <v>1.4502537E7</v>
      </c>
      <c r="P11" s="5" t="n">
        <v>178044.0</v>
      </c>
      <c r="Q11" s="11" t="n">
        <f si="2" t="shared"/>
        <v>12414.0</v>
      </c>
      <c r="R11" s="6" t="n">
        <f si="0" t="shared"/>
        <v>14.34219429676172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1617.0</v>
      </c>
      <c r="E12" s="5" t="n">
        <v>1832.0</v>
      </c>
      <c r="F12" s="5" t="n">
        <v>4402.0</v>
      </c>
      <c r="G12" s="5" t="n">
        <v>3694.0</v>
      </c>
      <c r="H12" s="5" t="n">
        <v>5258.0</v>
      </c>
      <c r="I12" s="5" t="n">
        <v>5465.0</v>
      </c>
      <c r="J12" s="5" t="n">
        <v>468.0</v>
      </c>
      <c r="K12" s="5" t="n">
        <v>896.0</v>
      </c>
      <c r="L12" s="5" t="n">
        <v>206.0</v>
      </c>
      <c r="M12" s="5" t="n">
        <v>11606.0</v>
      </c>
      <c r="N12" s="11" t="n">
        <f si="1" t="shared"/>
        <v>35444.0</v>
      </c>
      <c r="O12" s="5" t="n">
        <v>1.352885E7</v>
      </c>
      <c r="P12" s="5" t="n">
        <v>192405.0</v>
      </c>
      <c r="Q12" s="11" t="n">
        <f si="2" t="shared"/>
        <v>23838.0</v>
      </c>
      <c r="R12" s="6" t="n">
        <f si="0" t="shared"/>
        <v>8.071356657437704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1446.0</v>
      </c>
      <c r="E13" s="5" t="n">
        <v>2280.0</v>
      </c>
      <c r="F13" s="5" t="n">
        <v>11390.0</v>
      </c>
      <c r="G13" s="5" t="n">
        <v>9985.0</v>
      </c>
      <c r="H13" s="5" t="n">
        <v>7726.0</v>
      </c>
      <c r="I13" s="5" t="n">
        <v>6917.0</v>
      </c>
      <c r="J13" s="5" t="n">
        <v>399.0</v>
      </c>
      <c r="K13" s="5" t="n">
        <v>404.0</v>
      </c>
      <c r="L13" s="5" t="n">
        <v>312.0</v>
      </c>
      <c r="M13" s="5" t="n">
        <v>6648.0</v>
      </c>
      <c r="N13" s="11" t="n">
        <f si="1" t="shared"/>
        <v>47507.0</v>
      </c>
      <c r="O13" s="5" t="n">
        <v>6746909.0</v>
      </c>
      <c r="P13" s="5" t="n">
        <v>253240.0</v>
      </c>
      <c r="Q13" s="11" t="n">
        <f si="2" t="shared"/>
        <v>40859.0</v>
      </c>
      <c r="R13" s="6" t="n">
        <f si="0" t="shared"/>
        <v>6.197900095450207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320.0</v>
      </c>
      <c r="E14" s="5" t="n">
        <v>551.0</v>
      </c>
      <c r="F14" s="5" t="n">
        <v>2265.0</v>
      </c>
      <c r="G14" s="5" t="n">
        <v>6017.0</v>
      </c>
      <c r="H14" s="5" t="n">
        <v>2624.0</v>
      </c>
      <c r="I14" s="5" t="n">
        <v>3374.0</v>
      </c>
      <c r="J14" s="5" t="n">
        <v>1210.0</v>
      </c>
      <c r="K14" s="5" t="n">
        <v>1112.0</v>
      </c>
      <c r="L14" s="5" t="n">
        <v>1648.0</v>
      </c>
      <c r="M14" s="5" t="n">
        <v>42074.0</v>
      </c>
      <c r="N14" s="11" t="n">
        <f si="1" t="shared"/>
        <v>61195.0</v>
      </c>
      <c r="O14" s="5" t="n">
        <v>4.8472047E7</v>
      </c>
      <c r="P14" s="5" t="n">
        <v>295114.0</v>
      </c>
      <c r="Q14" s="11" t="n">
        <f si="2" t="shared"/>
        <v>19121.0</v>
      </c>
      <c r="R14" s="6" t="n">
        <f si="0" t="shared"/>
        <v>15.434025417080697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150.0</v>
      </c>
      <c r="E15" s="5" t="n">
        <f ref="E15:M15" si="3" t="shared">E16-E9-E10-E11-E12-E13-E14</f>
        <v>82.0</v>
      </c>
      <c r="F15" s="5" t="n">
        <f si="3" t="shared"/>
        <v>106.0</v>
      </c>
      <c r="G15" s="5" t="n">
        <f si="3" t="shared"/>
        <v>226.0</v>
      </c>
      <c r="H15" s="5" t="n">
        <f si="3" t="shared"/>
        <v>668.0</v>
      </c>
      <c r="I15" s="5" t="n">
        <f si="3" t="shared"/>
        <v>453.0</v>
      </c>
      <c r="J15" s="5" t="n">
        <f si="3" t="shared"/>
        <v>230.0</v>
      </c>
      <c r="K15" s="5" t="n">
        <f si="3" t="shared"/>
        <v>69.0</v>
      </c>
      <c r="L15" s="5" t="n">
        <f si="3" t="shared"/>
        <v>37.0</v>
      </c>
      <c r="M15" s="5" t="n">
        <f si="3" t="shared"/>
        <v>538.0</v>
      </c>
      <c r="N15" s="5" t="n">
        <f ref="N15" si="4" t="shared">N16-N9-N10-N11-N12-N13-N14</f>
        <v>2559.0</v>
      </c>
      <c r="O15" s="5" t="n">
        <f>O16-O9-O10-O11-O12-O13-O14</f>
        <v>407367.0</v>
      </c>
      <c r="P15" s="5" t="n">
        <f>P16-P9-P10-P11-P12-P13-P14</f>
        <v>22277.0</v>
      </c>
      <c r="Q15" s="11" t="n">
        <f si="2" t="shared"/>
        <v>2021.0</v>
      </c>
      <c r="R15" s="6" t="n">
        <f si="0" t="shared"/>
        <v>11.022761009401286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8513.0</v>
      </c>
      <c r="E16" s="5" t="n">
        <v>7790.0</v>
      </c>
      <c r="F16" s="5" t="n">
        <v>25499.0</v>
      </c>
      <c r="G16" s="5" t="n">
        <v>33773.0</v>
      </c>
      <c r="H16" s="5" t="n">
        <v>57401.0</v>
      </c>
      <c r="I16" s="5" t="n">
        <v>40163.0</v>
      </c>
      <c r="J16" s="5" t="n">
        <v>7984.0</v>
      </c>
      <c r="K16" s="5" t="n">
        <v>5254.0</v>
      </c>
      <c r="L16" s="5" t="n">
        <v>3412.0</v>
      </c>
      <c r="M16" s="5" t="n">
        <v>88308.0</v>
      </c>
      <c r="N16" s="11" t="n">
        <f ref="N16:N48" si="5" t="shared">SUM(D16:M16)</f>
        <v>278097.0</v>
      </c>
      <c r="O16" s="5" t="n">
        <v>9.4223697E7</v>
      </c>
      <c r="P16" s="5" t="n">
        <v>1678653.0</v>
      </c>
      <c r="Q16" s="11" t="n">
        <f si="2" t="shared"/>
        <v>189789.0</v>
      </c>
      <c r="R16" s="6" t="n">
        <f si="0" t="shared"/>
        <v>8.84483821507042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82.0</v>
      </c>
      <c r="E17" s="5" t="n">
        <f ref="E17:M17" si="6" t="shared">E18-E16-E3-E4-E5-E6-E7-E8</f>
        <v>214.0</v>
      </c>
      <c r="F17" s="5" t="n">
        <f si="6" t="shared"/>
        <v>239.0</v>
      </c>
      <c r="G17" s="5" t="n">
        <f si="6" t="shared"/>
        <v>195.0</v>
      </c>
      <c r="H17" s="5" t="n">
        <f si="6" t="shared"/>
        <v>351.0</v>
      </c>
      <c r="I17" s="5" t="n">
        <f si="6" t="shared"/>
        <v>348.0</v>
      </c>
      <c r="J17" s="5" t="n">
        <f si="6" t="shared"/>
        <v>179.0</v>
      </c>
      <c r="K17" s="5" t="n">
        <f si="6" t="shared"/>
        <v>201.0</v>
      </c>
      <c r="L17" s="5" t="n">
        <f si="6" t="shared"/>
        <v>58.0</v>
      </c>
      <c r="M17" s="5" t="n">
        <f si="6" t="shared"/>
        <v>374.0</v>
      </c>
      <c r="N17" s="11" t="n">
        <f si="5" t="shared"/>
        <v>2241.0</v>
      </c>
      <c r="O17" s="5" t="n">
        <f>O18-O16-O3-O4-O5-O6-O7-O8</f>
        <v>255465.0</v>
      </c>
      <c r="P17" s="5" t="n">
        <f>P18-P16-P3-P4-P5-P6-P7-P8</f>
        <v>25714.0</v>
      </c>
      <c r="Q17" s="11" t="n">
        <f si="2" t="shared"/>
        <v>1867.0</v>
      </c>
      <c r="R17" s="6" t="n">
        <f si="0" t="shared"/>
        <v>13.77289769683985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15463.0</v>
      </c>
      <c r="E18" s="5" t="n">
        <v>34660.0</v>
      </c>
      <c r="F18" s="5" t="n">
        <v>96599.0</v>
      </c>
      <c r="G18" s="5" t="n">
        <v>66808.0</v>
      </c>
      <c r="H18" s="5" t="n">
        <v>85312.0</v>
      </c>
      <c r="I18" s="5" t="n">
        <v>58403.0</v>
      </c>
      <c r="J18" s="5" t="n">
        <v>16366.0</v>
      </c>
      <c r="K18" s="5" t="n">
        <v>9719.0</v>
      </c>
      <c r="L18" s="5" t="n">
        <v>6225.0</v>
      </c>
      <c r="M18" s="5" t="n">
        <v>120502.0</v>
      </c>
      <c r="N18" s="11" t="n">
        <f si="5" t="shared"/>
        <v>510057.0</v>
      </c>
      <c r="O18" s="5" t="n">
        <v>1.02086633E8</v>
      </c>
      <c r="P18" s="5" t="n">
        <v>3032226.0</v>
      </c>
      <c r="Q18" s="11" t="n">
        <f si="2" t="shared"/>
        <v>389555.0</v>
      </c>
      <c r="R18" s="6" t="n">
        <f si="0" t="shared"/>
        <v>7.783819999743296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534.0</v>
      </c>
      <c r="E19" s="5" t="n">
        <v>472.0</v>
      </c>
      <c r="F19" s="5" t="n">
        <v>739.0</v>
      </c>
      <c r="G19" s="5" t="n">
        <v>742.0</v>
      </c>
      <c r="H19" s="5" t="n">
        <v>1363.0</v>
      </c>
      <c r="I19" s="5" t="n">
        <v>2175.0</v>
      </c>
      <c r="J19" s="5" t="n">
        <v>1565.0</v>
      </c>
      <c r="K19" s="5" t="n">
        <v>679.0</v>
      </c>
      <c r="L19" s="5" t="n">
        <v>285.0</v>
      </c>
      <c r="M19" s="5" t="n">
        <v>1453.0</v>
      </c>
      <c r="N19" s="11" t="n">
        <f si="5" t="shared"/>
        <v>10007.0</v>
      </c>
      <c r="O19" s="5" t="n">
        <v>470804.0</v>
      </c>
      <c r="P19" s="5" t="n">
        <v>123013.0</v>
      </c>
      <c r="Q19" s="11" t="n">
        <f si="2" t="shared"/>
        <v>8554.0</v>
      </c>
      <c r="R19" s="6" t="n">
        <f si="0" t="shared"/>
        <v>14.380757540332008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3264.0</v>
      </c>
      <c r="E20" s="5" t="n">
        <v>2396.0</v>
      </c>
      <c r="F20" s="5" t="n">
        <v>3661.0</v>
      </c>
      <c r="G20" s="5" t="n">
        <v>3646.0</v>
      </c>
      <c r="H20" s="5" t="n">
        <v>9702.0</v>
      </c>
      <c r="I20" s="5" t="n">
        <v>16425.0</v>
      </c>
      <c r="J20" s="5" t="n">
        <v>10175.0</v>
      </c>
      <c r="K20" s="5" t="n">
        <v>3335.0</v>
      </c>
      <c r="L20" s="5" t="n">
        <v>1399.0</v>
      </c>
      <c r="M20" s="5" t="n">
        <v>5042.0</v>
      </c>
      <c r="N20" s="11" t="n">
        <f si="5" t="shared"/>
        <v>59045.0</v>
      </c>
      <c r="O20" s="5" t="n">
        <v>1968185.0</v>
      </c>
      <c r="P20" s="5" t="n">
        <v>736918.0</v>
      </c>
      <c r="Q20" s="11" t="n">
        <f si="2" t="shared"/>
        <v>54003.0</v>
      </c>
      <c r="R20" s="6" t="n">
        <f si="0" t="shared"/>
        <v>13.645871525655982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2.0</v>
      </c>
      <c r="E21" s="5" t="n">
        <v>5.0</v>
      </c>
      <c r="F21" s="5" t="n">
        <v>12.0</v>
      </c>
      <c r="G21" s="5" t="n">
        <v>21.0</v>
      </c>
      <c r="H21" s="5" t="n">
        <v>29.0</v>
      </c>
      <c r="I21" s="5" t="n">
        <v>43.0</v>
      </c>
      <c r="J21" s="5" t="n">
        <v>41.0</v>
      </c>
      <c r="K21" s="5" t="n">
        <v>21.0</v>
      </c>
      <c r="L21" s="5" t="n">
        <v>8.0</v>
      </c>
      <c r="M21" s="5" t="n">
        <v>80.0</v>
      </c>
      <c r="N21" s="11" t="n">
        <f si="5" t="shared"/>
        <v>262.0</v>
      </c>
      <c r="O21" s="5" t="n">
        <v>38472.0</v>
      </c>
      <c r="P21" s="5" t="n">
        <v>3106.0</v>
      </c>
      <c r="Q21" s="11" t="n">
        <f si="2" t="shared"/>
        <v>182.0</v>
      </c>
      <c r="R21" s="6" t="n">
        <f si="0" t="shared"/>
        <v>17.065934065934066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2.0</v>
      </c>
      <c r="E22" s="5" t="n">
        <v>6.0</v>
      </c>
      <c r="F22" s="5" t="n">
        <v>23.0</v>
      </c>
      <c r="G22" s="5" t="n">
        <v>16.0</v>
      </c>
      <c r="H22" s="5" t="n">
        <v>61.0</v>
      </c>
      <c r="I22" s="5" t="n">
        <v>65.0</v>
      </c>
      <c r="J22" s="5" t="n">
        <v>68.0</v>
      </c>
      <c r="K22" s="5" t="n">
        <v>43.0</v>
      </c>
      <c r="L22" s="5" t="n">
        <v>10.0</v>
      </c>
      <c r="M22" s="5" t="n">
        <v>60.0</v>
      </c>
      <c r="N22" s="11" t="n">
        <f si="5" t="shared"/>
        <v>354.0</v>
      </c>
      <c r="O22" s="5" t="n">
        <v>31955.0</v>
      </c>
      <c r="P22" s="5" t="n">
        <v>5402.0</v>
      </c>
      <c r="Q22" s="11" t="n">
        <f si="2" t="shared"/>
        <v>294.0</v>
      </c>
      <c r="R22" s="6" t="n">
        <f si="0" t="shared"/>
        <v>18.374149659863946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8.0</v>
      </c>
      <c r="E23" s="5" t="n">
        <v>3.0</v>
      </c>
      <c r="F23" s="5" t="n">
        <v>9.0</v>
      </c>
      <c r="G23" s="5" t="n">
        <v>6.0</v>
      </c>
      <c r="H23" s="5" t="n">
        <v>8.0</v>
      </c>
      <c r="I23" s="5" t="n">
        <v>29.0</v>
      </c>
      <c r="J23" s="5" t="n">
        <v>35.0</v>
      </c>
      <c r="K23" s="5" t="n">
        <v>22.0</v>
      </c>
      <c r="L23" s="5" t="n">
        <v>2.0</v>
      </c>
      <c r="M23" s="5" t="n">
        <v>14.0</v>
      </c>
      <c r="N23" s="11" t="n">
        <f si="5" t="shared"/>
        <v>136.0</v>
      </c>
      <c r="O23" s="5" t="n">
        <v>12718.0</v>
      </c>
      <c r="P23" s="5" t="n">
        <v>2313.0</v>
      </c>
      <c r="Q23" s="11" t="n">
        <f si="2" t="shared"/>
        <v>122.0</v>
      </c>
      <c r="R23" s="6" t="n">
        <f si="0" t="shared"/>
        <v>18.959016393442624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30.0</v>
      </c>
      <c r="E24" s="5" t="n">
        <f ref="E24:M24" si="7" t="shared">E25-E19-E20-E21-E22-E23</f>
        <v>42.0</v>
      </c>
      <c r="F24" s="5" t="n">
        <f si="7" t="shared"/>
        <v>50.0</v>
      </c>
      <c r="G24" s="5" t="n">
        <f si="7" t="shared"/>
        <v>74.0</v>
      </c>
      <c r="H24" s="5" t="n">
        <f si="7" t="shared"/>
        <v>82.0</v>
      </c>
      <c r="I24" s="5" t="n">
        <f si="7" t="shared"/>
        <v>144.0</v>
      </c>
      <c r="J24" s="5" t="n">
        <f si="7" t="shared"/>
        <v>178.0</v>
      </c>
      <c r="K24" s="5" t="n">
        <f si="7" t="shared"/>
        <v>110.0</v>
      </c>
      <c r="L24" s="5" t="n">
        <f si="7" t="shared"/>
        <v>55.0</v>
      </c>
      <c r="M24" s="5" t="n">
        <f si="7" t="shared"/>
        <v>684.0</v>
      </c>
      <c r="N24" s="11" t="n">
        <f si="5" t="shared"/>
        <v>1449.0</v>
      </c>
      <c r="O24" s="5" t="n">
        <f>O25-O19-O20-O21-O22-O23</f>
        <v>383580.0</v>
      </c>
      <c r="P24" s="5" t="n">
        <f>P25-P19-P20-P21-P22-P23</f>
        <v>15750.0</v>
      </c>
      <c r="Q24" s="11" t="n">
        <f si="2" t="shared"/>
        <v>765.0</v>
      </c>
      <c r="R24" s="6" t="n">
        <f si="0" t="shared"/>
        <v>20.58823529411765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3840.0</v>
      </c>
      <c r="E25" s="5" t="n">
        <v>2924.0</v>
      </c>
      <c r="F25" s="5" t="n">
        <v>4494.0</v>
      </c>
      <c r="G25" s="5" t="n">
        <v>4505.0</v>
      </c>
      <c r="H25" s="5" t="n">
        <v>11245.0</v>
      </c>
      <c r="I25" s="5" t="n">
        <v>18881.0</v>
      </c>
      <c r="J25" s="5" t="n">
        <v>12062.0</v>
      </c>
      <c r="K25" s="5" t="n">
        <v>4210.0</v>
      </c>
      <c r="L25" s="5" t="n">
        <v>1759.0</v>
      </c>
      <c r="M25" s="5" t="n">
        <v>7333.0</v>
      </c>
      <c r="N25" s="11" t="n">
        <f si="5" t="shared"/>
        <v>71253.0</v>
      </c>
      <c r="O25" s="5" t="n">
        <v>2905714.0</v>
      </c>
      <c r="P25" s="5" t="n">
        <v>886502.0</v>
      </c>
      <c r="Q25" s="11" t="n">
        <f si="2" t="shared"/>
        <v>63920.0</v>
      </c>
      <c r="R25" s="6" t="n">
        <f si="0" t="shared"/>
        <v>13.868929912390488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27.0</v>
      </c>
      <c r="E26" s="5" t="n">
        <v>48.0</v>
      </c>
      <c r="F26" s="5" t="n">
        <v>55.0</v>
      </c>
      <c r="G26" s="5" t="n">
        <v>48.0</v>
      </c>
      <c r="H26" s="5" t="n">
        <v>72.0</v>
      </c>
      <c r="I26" s="5" t="n">
        <v>135.0</v>
      </c>
      <c r="J26" s="5" t="n">
        <v>116.0</v>
      </c>
      <c r="K26" s="5" t="n">
        <v>48.0</v>
      </c>
      <c r="L26" s="5" t="n">
        <v>29.0</v>
      </c>
      <c r="M26" s="5" t="n">
        <v>116.0</v>
      </c>
      <c r="N26" s="11" t="n">
        <f si="5" t="shared"/>
        <v>694.0</v>
      </c>
      <c r="O26" s="5" t="n">
        <v>26870.0</v>
      </c>
      <c r="P26" s="5" t="n">
        <v>9106.0</v>
      </c>
      <c r="Q26" s="11" t="n">
        <f si="2" t="shared"/>
        <v>578.0</v>
      </c>
      <c r="R26" s="6" t="n">
        <f si="0" t="shared"/>
        <v>15.754325259515571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203.0</v>
      </c>
      <c r="E27" s="5" t="n">
        <v>273.0</v>
      </c>
      <c r="F27" s="5" t="n">
        <v>313.0</v>
      </c>
      <c r="G27" s="5" t="n">
        <v>288.0</v>
      </c>
      <c r="H27" s="5" t="n">
        <v>609.0</v>
      </c>
      <c r="I27" s="5" t="n">
        <v>1082.0</v>
      </c>
      <c r="J27" s="5" t="n">
        <v>766.0</v>
      </c>
      <c r="K27" s="5" t="n">
        <v>317.0</v>
      </c>
      <c r="L27" s="5" t="n">
        <v>147.0</v>
      </c>
      <c r="M27" s="5" t="n">
        <v>836.0</v>
      </c>
      <c r="N27" s="11" t="n">
        <f si="5" t="shared"/>
        <v>4834.0</v>
      </c>
      <c r="O27" s="5" t="n">
        <v>219260.0</v>
      </c>
      <c r="P27" s="5" t="n">
        <v>59838.0</v>
      </c>
      <c r="Q27" s="11" t="n">
        <f si="2" t="shared"/>
        <v>3998.0</v>
      </c>
      <c r="R27" s="6" t="n">
        <f si="0" t="shared"/>
        <v>14.966983491745873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254.0</v>
      </c>
      <c r="E28" s="5" t="n">
        <v>346.0</v>
      </c>
      <c r="F28" s="5" t="n">
        <v>423.0</v>
      </c>
      <c r="G28" s="5" t="n">
        <v>418.0</v>
      </c>
      <c r="H28" s="5" t="n">
        <v>841.0</v>
      </c>
      <c r="I28" s="5" t="n">
        <v>1390.0</v>
      </c>
      <c r="J28" s="5" t="n">
        <v>1128.0</v>
      </c>
      <c r="K28" s="5" t="n">
        <v>373.0</v>
      </c>
      <c r="L28" s="5" t="n">
        <v>133.0</v>
      </c>
      <c r="M28" s="5" t="n">
        <v>1270.0</v>
      </c>
      <c r="N28" s="11" t="n">
        <f si="5" t="shared"/>
        <v>6576.0</v>
      </c>
      <c r="O28" s="5" t="n">
        <v>185164.0</v>
      </c>
      <c r="P28" s="5" t="n">
        <v>74389.0</v>
      </c>
      <c r="Q28" s="11" t="n">
        <f si="2" t="shared"/>
        <v>5306.0</v>
      </c>
      <c r="R28" s="6" t="n">
        <f si="0" t="shared"/>
        <v>14.019788918205805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84.0</v>
      </c>
      <c r="E29" s="5" t="n">
        <v>121.0</v>
      </c>
      <c r="F29" s="5" t="n">
        <v>158.0</v>
      </c>
      <c r="G29" s="5" t="n">
        <v>153.0</v>
      </c>
      <c r="H29" s="5" t="n">
        <v>259.0</v>
      </c>
      <c r="I29" s="5" t="n">
        <v>309.0</v>
      </c>
      <c r="J29" s="5" t="n">
        <v>158.0</v>
      </c>
      <c r="K29" s="5" t="n">
        <v>83.0</v>
      </c>
      <c r="L29" s="5" t="n">
        <v>36.0</v>
      </c>
      <c r="M29" s="5" t="n">
        <v>200.0</v>
      </c>
      <c r="N29" s="11" t="n">
        <f si="5" t="shared"/>
        <v>1561.0</v>
      </c>
      <c r="O29" s="5" t="n">
        <v>74601.0</v>
      </c>
      <c r="P29" s="5" t="n">
        <v>15786.0</v>
      </c>
      <c r="Q29" s="11" t="n">
        <f si="2" t="shared"/>
        <v>1361.0</v>
      </c>
      <c r="R29" s="6" t="n">
        <f si="0" t="shared"/>
        <v>11.598824393828068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154.0</v>
      </c>
      <c r="E30" s="5" t="n">
        <v>132.0</v>
      </c>
      <c r="F30" s="5" t="n">
        <v>216.0</v>
      </c>
      <c r="G30" s="5" t="n">
        <v>159.0</v>
      </c>
      <c r="H30" s="5" t="n">
        <v>407.0</v>
      </c>
      <c r="I30" s="5" t="n">
        <v>550.0</v>
      </c>
      <c r="J30" s="5" t="n">
        <v>427.0</v>
      </c>
      <c r="K30" s="5" t="n">
        <v>187.0</v>
      </c>
      <c r="L30" s="5" t="n">
        <v>81.0</v>
      </c>
      <c r="M30" s="5" t="n">
        <v>363.0</v>
      </c>
      <c r="N30" s="11" t="n">
        <f si="5" t="shared"/>
        <v>2676.0</v>
      </c>
      <c r="O30" s="5" t="n">
        <v>72873.0</v>
      </c>
      <c r="P30" s="5" t="n">
        <v>33903.0</v>
      </c>
      <c r="Q30" s="11" t="n">
        <f si="2" t="shared"/>
        <v>2313.0</v>
      </c>
      <c r="R30" s="6" t="n">
        <f si="0" t="shared"/>
        <v>14.657587548638132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47.0</v>
      </c>
      <c r="E31" s="5" t="n">
        <v>52.0</v>
      </c>
      <c r="F31" s="5" t="n">
        <v>69.0</v>
      </c>
      <c r="G31" s="5" t="n">
        <v>48.0</v>
      </c>
      <c r="H31" s="5" t="n">
        <v>146.0</v>
      </c>
      <c r="I31" s="5" t="n">
        <v>267.0</v>
      </c>
      <c r="J31" s="5" t="n">
        <v>182.0</v>
      </c>
      <c r="K31" s="5" t="n">
        <v>73.0</v>
      </c>
      <c r="L31" s="5" t="n">
        <v>28.0</v>
      </c>
      <c r="M31" s="5" t="n">
        <v>74.0</v>
      </c>
      <c r="N31" s="11" t="n">
        <f si="5" t="shared"/>
        <v>986.0</v>
      </c>
      <c r="O31" s="5" t="n">
        <v>27353.0</v>
      </c>
      <c r="P31" s="5" t="n">
        <v>13656.0</v>
      </c>
      <c r="Q31" s="11" t="n">
        <f si="2" t="shared"/>
        <v>912.0</v>
      </c>
      <c r="R31" s="6" t="n">
        <f si="0" t="shared"/>
        <v>14.973684210526315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40.0</v>
      </c>
      <c r="E32" s="5" t="n">
        <v>36.0</v>
      </c>
      <c r="F32" s="5" t="n">
        <v>102.0</v>
      </c>
      <c r="G32" s="5" t="n">
        <v>77.0</v>
      </c>
      <c r="H32" s="5" t="n">
        <v>139.0</v>
      </c>
      <c r="I32" s="5" t="n">
        <v>193.0</v>
      </c>
      <c r="J32" s="5" t="n">
        <v>163.0</v>
      </c>
      <c r="K32" s="5" t="n">
        <v>86.0</v>
      </c>
      <c r="L32" s="5" t="n">
        <v>35.0</v>
      </c>
      <c r="M32" s="5" t="n">
        <v>179.0</v>
      </c>
      <c r="N32" s="11" t="n">
        <f si="5" t="shared"/>
        <v>1050.0</v>
      </c>
      <c r="O32" s="5" t="n">
        <v>54169.0</v>
      </c>
      <c r="P32" s="5" t="n">
        <v>13381.0</v>
      </c>
      <c r="Q32" s="11" t="n">
        <f si="2" t="shared"/>
        <v>871.0</v>
      </c>
      <c r="R32" s="6" t="n">
        <f si="0" t="shared"/>
        <v>15.36280137772675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424.0</v>
      </c>
      <c r="E33" s="5" t="n">
        <v>416.0</v>
      </c>
      <c r="F33" s="5" t="n">
        <v>543.0</v>
      </c>
      <c r="G33" s="5" t="n">
        <v>467.0</v>
      </c>
      <c r="H33" s="5" t="n">
        <v>972.0</v>
      </c>
      <c r="I33" s="5" t="n">
        <v>1298.0</v>
      </c>
      <c r="J33" s="5" t="n">
        <v>1091.0</v>
      </c>
      <c r="K33" s="5" t="n">
        <v>439.0</v>
      </c>
      <c r="L33" s="5" t="n">
        <v>195.0</v>
      </c>
      <c r="M33" s="5" t="n">
        <v>809.0</v>
      </c>
      <c r="N33" s="11" t="n">
        <f si="5" t="shared"/>
        <v>6654.0</v>
      </c>
      <c r="O33" s="5" t="n">
        <v>393146.0</v>
      </c>
      <c r="P33" s="5" t="n">
        <v>82651.0</v>
      </c>
      <c r="Q33" s="11" t="n">
        <f si="2" t="shared"/>
        <v>5845.0</v>
      </c>
      <c r="R33" s="6" t="n">
        <f si="0" t="shared"/>
        <v>14.140461933276304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55.0</v>
      </c>
      <c r="E34" s="5" t="n">
        <v>51.0</v>
      </c>
      <c r="F34" s="5" t="n">
        <v>56.0</v>
      </c>
      <c r="G34" s="5" t="n">
        <v>53.0</v>
      </c>
      <c r="H34" s="5" t="n">
        <v>135.0</v>
      </c>
      <c r="I34" s="5" t="n">
        <v>183.0</v>
      </c>
      <c r="J34" s="5" t="n">
        <v>145.0</v>
      </c>
      <c r="K34" s="5" t="n">
        <v>37.0</v>
      </c>
      <c r="L34" s="5" t="n">
        <v>21.0</v>
      </c>
      <c r="M34" s="5" t="n">
        <v>284.0</v>
      </c>
      <c r="N34" s="11" t="n">
        <f si="5" t="shared"/>
        <v>1020.0</v>
      </c>
      <c r="O34" s="5" t="n">
        <v>20340.0</v>
      </c>
      <c r="P34" s="5" t="n">
        <v>9560.0</v>
      </c>
      <c r="Q34" s="11" t="n">
        <f si="2" t="shared"/>
        <v>736.0</v>
      </c>
      <c r="R34" s="6" t="n">
        <f si="0" t="shared"/>
        <v>12.98913043478261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46.0</v>
      </c>
      <c r="E35" s="5" t="n">
        <v>17.0</v>
      </c>
      <c r="F35" s="5" t="n">
        <v>15.0</v>
      </c>
      <c r="G35" s="5" t="n">
        <v>14.0</v>
      </c>
      <c r="H35" s="5" t="n">
        <v>21.0</v>
      </c>
      <c r="I35" s="5" t="n">
        <v>19.0</v>
      </c>
      <c r="J35" s="5" t="n">
        <v>13.0</v>
      </c>
      <c r="K35" s="5" t="n">
        <v>10.0</v>
      </c>
      <c r="L35" s="5" t="n">
        <v>6.0</v>
      </c>
      <c r="M35" s="5" t="n">
        <v>50.0</v>
      </c>
      <c r="N35" s="11" t="n">
        <f si="5" t="shared"/>
        <v>211.0</v>
      </c>
      <c r="O35" s="5" t="n">
        <v>7123.0</v>
      </c>
      <c r="P35" s="5" t="n">
        <v>1801.0</v>
      </c>
      <c r="Q35" s="11" t="n">
        <f si="2" t="shared"/>
        <v>161.0</v>
      </c>
      <c r="R35" s="6" t="n">
        <f si="0" t="shared"/>
        <v>11.186335403726709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36.0</v>
      </c>
      <c r="E36" s="5" t="n">
        <v>40.0</v>
      </c>
      <c r="F36" s="5" t="n">
        <v>67.0</v>
      </c>
      <c r="G36" s="5" t="n">
        <v>60.0</v>
      </c>
      <c r="H36" s="5" t="n">
        <v>146.0</v>
      </c>
      <c r="I36" s="5" t="n">
        <v>161.0</v>
      </c>
      <c r="J36" s="5" t="n">
        <v>163.0</v>
      </c>
      <c r="K36" s="5" t="n">
        <v>56.0</v>
      </c>
      <c r="L36" s="5" t="n">
        <v>25.0</v>
      </c>
      <c r="M36" s="5" t="n">
        <v>78.0</v>
      </c>
      <c r="N36" s="11" t="n">
        <f si="5" t="shared"/>
        <v>832.0</v>
      </c>
      <c r="O36" s="5" t="n">
        <v>20186.0</v>
      </c>
      <c r="P36" s="5" t="n">
        <v>10849.0</v>
      </c>
      <c r="Q36" s="11" t="n">
        <f si="2" t="shared"/>
        <v>754.0</v>
      </c>
      <c r="R36" s="6" t="n">
        <f si="0" t="shared"/>
        <v>14.388594164456233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32.0</v>
      </c>
      <c r="E37" s="5" t="n">
        <v>12.0</v>
      </c>
      <c r="F37" s="5" t="n">
        <v>19.0</v>
      </c>
      <c r="G37" s="5" t="n">
        <v>40.0</v>
      </c>
      <c r="H37" s="5" t="n">
        <v>67.0</v>
      </c>
      <c r="I37" s="5" t="n">
        <v>103.0</v>
      </c>
      <c r="J37" s="5" t="n">
        <v>92.0</v>
      </c>
      <c r="K37" s="5" t="n">
        <v>67.0</v>
      </c>
      <c r="L37" s="5" t="n">
        <v>33.0</v>
      </c>
      <c r="M37" s="5" t="n">
        <v>206.0</v>
      </c>
      <c r="N37" s="11" t="n">
        <f si="5" t="shared"/>
        <v>671.0</v>
      </c>
      <c r="O37" s="5" t="n">
        <v>90304.0</v>
      </c>
      <c r="P37" s="5" t="n">
        <v>9337.0</v>
      </c>
      <c r="Q37" s="11" t="n">
        <f si="2" t="shared"/>
        <v>465.0</v>
      </c>
      <c r="R37" s="6" t="n">
        <f si="0" t="shared"/>
        <v>20.079569892473117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373.0</v>
      </c>
      <c r="E38" s="5" t="n">
        <f ref="E38:M38" si="8" t="shared">E39-E26-E27-E28-E29-E30-E31-E32-E33-E34-E35-E36-E37</f>
        <v>243.0</v>
      </c>
      <c r="F38" s="5" t="n">
        <f si="8" t="shared"/>
        <v>305.0</v>
      </c>
      <c r="G38" s="5" t="n">
        <f si="8" t="shared"/>
        <v>335.0</v>
      </c>
      <c r="H38" s="5" t="n">
        <f si="8" t="shared"/>
        <v>718.0</v>
      </c>
      <c r="I38" s="5" t="n">
        <f si="8" t="shared"/>
        <v>937.0</v>
      </c>
      <c r="J38" s="5" t="n">
        <f si="8" t="shared"/>
        <v>729.0</v>
      </c>
      <c r="K38" s="5" t="n">
        <f si="8" t="shared"/>
        <v>415.0</v>
      </c>
      <c r="L38" s="5" t="n">
        <f si="8" t="shared"/>
        <v>159.0</v>
      </c>
      <c r="M38" s="5" t="n">
        <f si="8" t="shared"/>
        <v>1415.0</v>
      </c>
      <c r="N38" s="11" t="n">
        <f si="5" t="shared"/>
        <v>5629.0</v>
      </c>
      <c r="O38" s="5" t="n">
        <f>O39-O26-O27-O28-O29-O30-O31-O32-O33-O34-O35-O36-O37</f>
        <v>285841.0</v>
      </c>
      <c r="P38" s="5" t="n">
        <f>P39-P26-P27-P28-P29-P30-P31-P32-P33-P34-P35-P36-P37</f>
        <v>63747.0</v>
      </c>
      <c r="Q38" s="11" t="n">
        <f si="2" t="shared"/>
        <v>4214.0</v>
      </c>
      <c r="R38" s="6" t="n">
        <f si="0" t="shared"/>
        <v>15.127432368296155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1775.0</v>
      </c>
      <c r="E39" s="5" t="n">
        <v>1787.0</v>
      </c>
      <c r="F39" s="5" t="n">
        <v>2341.0</v>
      </c>
      <c r="G39" s="5" t="n">
        <v>2160.0</v>
      </c>
      <c r="H39" s="5" t="n">
        <v>4532.0</v>
      </c>
      <c r="I39" s="5" t="n">
        <v>6627.0</v>
      </c>
      <c r="J39" s="5" t="n">
        <v>5173.0</v>
      </c>
      <c r="K39" s="5" t="n">
        <v>2191.0</v>
      </c>
      <c r="L39" s="5" t="n">
        <v>928.0</v>
      </c>
      <c r="M39" s="5" t="n">
        <v>5880.0</v>
      </c>
      <c r="N39" s="11" t="n">
        <f si="5" t="shared"/>
        <v>33394.0</v>
      </c>
      <c r="O39" s="5" t="n">
        <v>1477230.0</v>
      </c>
      <c r="P39" s="5" t="n">
        <v>398004.0</v>
      </c>
      <c r="Q39" s="11" t="n">
        <f si="2" t="shared"/>
        <v>27514.0</v>
      </c>
      <c r="R39" s="6" t="n">
        <f si="0" t="shared"/>
        <v>14.465508468416079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1367.0</v>
      </c>
      <c r="E40" s="5" t="n">
        <v>473.0</v>
      </c>
      <c r="F40" s="5" t="n">
        <v>692.0</v>
      </c>
      <c r="G40" s="5" t="n">
        <v>801.0</v>
      </c>
      <c r="H40" s="5" t="n">
        <v>1582.0</v>
      </c>
      <c r="I40" s="5" t="n">
        <v>2595.0</v>
      </c>
      <c r="J40" s="5" t="n">
        <v>2182.0</v>
      </c>
      <c r="K40" s="5" t="n">
        <v>1000.0</v>
      </c>
      <c r="L40" s="5" t="n">
        <v>246.0</v>
      </c>
      <c r="M40" s="5" t="n">
        <v>987.0</v>
      </c>
      <c r="N40" s="11" t="n">
        <f si="5" t="shared"/>
        <v>11925.0</v>
      </c>
      <c r="O40" s="5" t="n">
        <v>280890.0</v>
      </c>
      <c r="P40" s="5" t="n">
        <v>153024.0</v>
      </c>
      <c r="Q40" s="11" t="n">
        <f si="2" t="shared"/>
        <v>10938.0</v>
      </c>
      <c r="R40" s="6" t="n">
        <f si="0" t="shared"/>
        <v>13.990126165660998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246.0</v>
      </c>
      <c r="E41" s="5" t="n">
        <v>93.0</v>
      </c>
      <c r="F41" s="5" t="n">
        <v>127.0</v>
      </c>
      <c r="G41" s="5" t="n">
        <v>99.0</v>
      </c>
      <c r="H41" s="5" t="n">
        <v>204.0</v>
      </c>
      <c r="I41" s="5" t="n">
        <v>435.0</v>
      </c>
      <c r="J41" s="5" t="n">
        <v>481.0</v>
      </c>
      <c r="K41" s="5" t="n">
        <v>323.0</v>
      </c>
      <c r="L41" s="5" t="n">
        <v>84.0</v>
      </c>
      <c r="M41" s="5" t="n">
        <v>194.0</v>
      </c>
      <c r="N41" s="11" t="n">
        <f si="5" t="shared"/>
        <v>2286.0</v>
      </c>
      <c r="O41" s="5" t="n">
        <v>77666.0</v>
      </c>
      <c r="P41" s="5" t="n">
        <v>37598.0</v>
      </c>
      <c r="Q41" s="11" t="n">
        <f si="2" t="shared"/>
        <v>2092.0</v>
      </c>
      <c r="R41" s="6" t="n">
        <f si="0" t="shared"/>
        <v>17.97227533460803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16.0</v>
      </c>
      <c r="E42" s="5" t="n">
        <f ref="E42:M42" si="9" t="shared">E43-E40-E41</f>
        <v>7.0</v>
      </c>
      <c r="F42" s="5" t="n">
        <f si="9" t="shared"/>
        <v>3.0</v>
      </c>
      <c r="G42" s="5" t="n">
        <f si="9" t="shared"/>
        <v>8.0</v>
      </c>
      <c r="H42" s="5" t="n">
        <f si="9" t="shared"/>
        <v>88.0</v>
      </c>
      <c r="I42" s="5" t="n">
        <f si="9" t="shared"/>
        <v>28.0</v>
      </c>
      <c r="J42" s="5" t="n">
        <f si="9" t="shared"/>
        <v>25.0</v>
      </c>
      <c r="K42" s="5" t="n">
        <f si="9" t="shared"/>
        <v>10.0</v>
      </c>
      <c r="L42" s="5" t="n">
        <f si="9" t="shared"/>
        <v>8.0</v>
      </c>
      <c r="M42" s="5" t="n">
        <f si="9" t="shared"/>
        <v>70.0</v>
      </c>
      <c r="N42" s="11" t="n">
        <f si="5" t="shared"/>
        <v>263.0</v>
      </c>
      <c r="O42" s="5" t="n">
        <f>O43-O40-O41</f>
        <v>40358.0</v>
      </c>
      <c r="P42" s="5" t="n">
        <f>P43-P40-P41</f>
        <v>2559.0</v>
      </c>
      <c r="Q42" s="11" t="n">
        <f si="2" t="shared"/>
        <v>193.0</v>
      </c>
      <c r="R42" s="6" t="n">
        <f si="0" t="shared"/>
        <v>13.259067357512953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1629.0</v>
      </c>
      <c r="E43" s="5" t="n">
        <v>573.0</v>
      </c>
      <c r="F43" s="5" t="n">
        <v>822.0</v>
      </c>
      <c r="G43" s="5" t="n">
        <v>908.0</v>
      </c>
      <c r="H43" s="5" t="n">
        <v>1874.0</v>
      </c>
      <c r="I43" s="5" t="n">
        <v>3058.0</v>
      </c>
      <c r="J43" s="5" t="n">
        <v>2688.0</v>
      </c>
      <c r="K43" s="5" t="n">
        <v>1333.0</v>
      </c>
      <c r="L43" s="5" t="n">
        <v>338.0</v>
      </c>
      <c r="M43" s="5" t="n">
        <v>1251.0</v>
      </c>
      <c r="N43" s="11" t="n">
        <f si="5" t="shared"/>
        <v>14474.0</v>
      </c>
      <c r="O43" s="5" t="n">
        <v>398914.0</v>
      </c>
      <c r="P43" s="5" t="n">
        <v>193181.0</v>
      </c>
      <c r="Q43" s="11" t="n">
        <f si="2" t="shared"/>
        <v>13223.0</v>
      </c>
      <c r="R43" s="6" t="n">
        <f si="0" t="shared"/>
        <v>14.609468350601226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9.0</v>
      </c>
      <c r="E44" s="8" t="n">
        <v>8.0</v>
      </c>
      <c r="F44" s="8" t="n">
        <v>6.0</v>
      </c>
      <c r="G44" s="8" t="n">
        <v>15.0</v>
      </c>
      <c r="H44" s="8" t="n">
        <v>27.0</v>
      </c>
      <c r="I44" s="8" t="n">
        <v>72.0</v>
      </c>
      <c r="J44" s="8" t="n">
        <v>89.0</v>
      </c>
      <c r="K44" s="8" t="n">
        <v>53.0</v>
      </c>
      <c r="L44" s="8" t="n">
        <v>16.0</v>
      </c>
      <c r="M44" s="8" t="n">
        <v>335.0</v>
      </c>
      <c r="N44" s="11" t="n">
        <f si="5" t="shared"/>
        <v>630.0</v>
      </c>
      <c r="O44" s="8" t="n">
        <v>218144.0</v>
      </c>
      <c r="P44" s="8" t="n">
        <v>6598.0</v>
      </c>
      <c r="Q44" s="11" t="n">
        <f si="2" t="shared"/>
        <v>295.0</v>
      </c>
      <c r="R44" s="6" t="n">
        <f si="0" t="shared"/>
        <v>22.366101694915255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7.0</v>
      </c>
      <c r="E45" s="8" t="n">
        <f ref="E45:M45" si="10" t="shared">E46-E44</f>
        <v>9.0</v>
      </c>
      <c r="F45" s="8" t="n">
        <f si="10" t="shared"/>
        <v>12.0</v>
      </c>
      <c r="G45" s="8" t="n">
        <f si="10" t="shared"/>
        <v>4.0</v>
      </c>
      <c r="H45" s="8" t="n">
        <f si="10" t="shared"/>
        <v>49.0</v>
      </c>
      <c r="I45" s="8" t="n">
        <f si="10" t="shared"/>
        <v>53.0</v>
      </c>
      <c r="J45" s="8" t="n">
        <f si="10" t="shared"/>
        <v>53.0</v>
      </c>
      <c r="K45" s="8" t="n">
        <f si="10" t="shared"/>
        <v>34.0</v>
      </c>
      <c r="L45" s="8" t="n">
        <f si="10" t="shared"/>
        <v>12.0</v>
      </c>
      <c r="M45" s="8" t="n">
        <f si="10" t="shared"/>
        <v>225.0</v>
      </c>
      <c r="N45" s="11" t="n">
        <f si="5" t="shared"/>
        <v>458.0</v>
      </c>
      <c r="O45" s="8" t="n">
        <f>O46-O44</f>
        <v>178732.0</v>
      </c>
      <c r="P45" s="8" t="n">
        <f>P46-P44</f>
        <v>4691.0</v>
      </c>
      <c r="Q45" s="11" t="n">
        <f si="2" t="shared"/>
        <v>233.0</v>
      </c>
      <c r="R45" s="6" t="n">
        <f si="0" t="shared"/>
        <v>20.13304721030043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16.0</v>
      </c>
      <c r="E46" s="8" t="n">
        <v>17.0</v>
      </c>
      <c r="F46" s="8" t="n">
        <v>18.0</v>
      </c>
      <c r="G46" s="8" t="n">
        <v>19.0</v>
      </c>
      <c r="H46" s="8" t="n">
        <v>76.0</v>
      </c>
      <c r="I46" s="8" t="n">
        <v>125.0</v>
      </c>
      <c r="J46" s="8" t="n">
        <v>142.0</v>
      </c>
      <c r="K46" s="8" t="n">
        <v>87.0</v>
      </c>
      <c r="L46" s="8" t="n">
        <v>28.0</v>
      </c>
      <c r="M46" s="8" t="n">
        <v>560.0</v>
      </c>
      <c r="N46" s="11" t="n">
        <f si="5" t="shared"/>
        <v>1088.0</v>
      </c>
      <c r="O46" s="8" t="n">
        <v>396876.0</v>
      </c>
      <c r="P46" s="8" t="n">
        <v>11289.0</v>
      </c>
      <c r="Q46" s="11" t="n">
        <f si="2" t="shared"/>
        <v>528.0</v>
      </c>
      <c r="R46" s="6" t="n">
        <f si="0" t="shared"/>
        <v>21.380681818181817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2.0</v>
      </c>
      <c r="E47" s="5" t="n">
        <v>9.0</v>
      </c>
      <c r="F47" s="5" t="n">
        <v>5.0</v>
      </c>
      <c r="G47" s="5" t="n">
        <v>6.0</v>
      </c>
      <c r="H47" s="5" t="n">
        <v>28.0</v>
      </c>
      <c r="I47" s="5" t="n">
        <v>21.0</v>
      </c>
      <c r="J47" s="5" t="n">
        <v>21.0</v>
      </c>
      <c r="K47" s="5" t="n">
        <v>21.0</v>
      </c>
      <c r="L47" s="5" t="n">
        <v>3.0</v>
      </c>
      <c r="M47" s="5" t="n">
        <v>44.0</v>
      </c>
      <c r="N47" s="11" t="n">
        <f si="5" t="shared"/>
        <v>160.0</v>
      </c>
      <c r="O47" s="5" t="n">
        <v>7688.0</v>
      </c>
      <c r="P47" s="5" t="n">
        <v>2167.0</v>
      </c>
      <c r="Q47" s="11" t="n">
        <f si="2" t="shared"/>
        <v>116.0</v>
      </c>
      <c r="R47" s="6" t="n">
        <f si="0" t="shared"/>
        <v>18.68103448275862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22725.0</v>
      </c>
      <c r="E48" s="5" t="n">
        <f ref="E48:M48" si="11" t="shared">E47+E46+E43+E39+E25+E18</f>
        <v>39970.0</v>
      </c>
      <c r="F48" s="5" t="n">
        <f si="11" t="shared"/>
        <v>104279.0</v>
      </c>
      <c r="G48" s="5" t="n">
        <f si="11" t="shared"/>
        <v>74406.0</v>
      </c>
      <c r="H48" s="5" t="n">
        <f si="11" t="shared"/>
        <v>103067.0</v>
      </c>
      <c r="I48" s="5" t="n">
        <f si="11" t="shared"/>
        <v>87115.0</v>
      </c>
      <c r="J48" s="5" t="n">
        <f si="11" t="shared"/>
        <v>36452.0</v>
      </c>
      <c r="K48" s="5" t="n">
        <f si="11" t="shared"/>
        <v>17561.0</v>
      </c>
      <c r="L48" s="5" t="n">
        <f si="11" t="shared"/>
        <v>9281.0</v>
      </c>
      <c r="M48" s="5" t="n">
        <f si="11" t="shared"/>
        <v>135570.0</v>
      </c>
      <c r="N48" s="11" t="n">
        <f si="5" t="shared"/>
        <v>630426.0</v>
      </c>
      <c r="O48" s="5" t="n">
        <f>O47+O46+O43+O39+O25+O18</f>
        <v>1.07273055E8</v>
      </c>
      <c r="P48" s="5" t="n">
        <f>P47+P46+P43+P39+P25+P18</f>
        <v>4523369.0</v>
      </c>
      <c r="Q48" s="11" t="n">
        <f si="2" t="shared"/>
        <v>494856.0</v>
      </c>
      <c r="R48" s="6" t="n">
        <f si="0" t="shared"/>
        <v>9.140778327432628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3.6047053896888768</v>
      </c>
      <c r="E49" s="6" t="n">
        <f ref="E49" si="13" t="shared">E48/$N$48*100</f>
        <v>6.340157290467081</v>
      </c>
      <c r="F49" s="6" t="n">
        <f ref="F49" si="14" t="shared">F48/$N$48*100</f>
        <v>16.541037330313156</v>
      </c>
      <c r="G49" s="6" t="n">
        <f ref="G49" si="15" t="shared">G48/$N$48*100</f>
        <v>11.802495455453931</v>
      </c>
      <c r="H49" s="6" t="n">
        <f ref="H49" si="16" t="shared">H48/$N$48*100</f>
        <v>16.348786376196415</v>
      </c>
      <c r="I49" s="6" t="n">
        <f ref="I49" si="17" t="shared">I48/$N$48*100</f>
        <v>13.818433884389286</v>
      </c>
      <c r="J49" s="6" t="n">
        <f ref="J49" si="18" t="shared">J48/$N$48*100</f>
        <v>5.782121930250338</v>
      </c>
      <c r="K49" s="6" t="n">
        <f ref="K49" si="19" t="shared">K48/$N$48*100</f>
        <v>2.7855767370000604</v>
      </c>
      <c r="L49" s="6" t="n">
        <f ref="L49" si="20" t="shared">L48/$N$48*100</f>
        <v>1.4721791296678755</v>
      </c>
      <c r="M49" s="6" t="n">
        <f ref="M49" si="21" t="shared">M48/$N$48*100</f>
        <v>21.504506476572985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