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<sst xmlns="http://schemas.openxmlformats.org/spreadsheetml/2006/main" count="121" uniqueCount="74">
  <si>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</si>
  <si>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</si>
  <si>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</si>
  <si>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</si>
  <si>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</si>
  <si>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</si>
  <si>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</si>
  <si>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</si>
  <si>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</si>
  <si>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</si>
  <si>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</si>
  <si>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</si>
  <si>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</si>
  <si>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</si>
  <si>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</si>
  <si>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</si>
  <si>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</si>
  <si>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</si>
  <si>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</si>
  <si>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</si>
  <si>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</si>
  <si>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</si>
  <si>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</si>
  <si>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</si>
  <si>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</si>
  <si>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</si>
  <si>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</si>
  <si>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</si>
  <si>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</si>
  <si>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</si>
  <si>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</si>
  <si>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</si>
  <si>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</si>
  <si>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</si>
  <si>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</si>
  <si>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</si>
  <si>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</si>
  <si>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</si>
  <si>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</si>
  <si>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</si>
  <si>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</si>
  <si>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</si>
  <si>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</si>
  <si>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</si>
  <si>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</si>
  <si>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</si>
  <si>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</si>
  <si>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</si>
  <si>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</si>
  <si>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</si>
  <si>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</si>
  <si>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</si>
  <si>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</si>
  <si>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</si>
  <si>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</si>
  <si>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</si>
  <si>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</si>
  <si>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</si>
  <si>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</si>
  <si>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</si>
  <si>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</si>
  <si>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</si>
  <si>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</si>
  <si>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</si>
  <si>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</si>
  <si>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</si>
  <si>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</si>
  <si>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</si>
  <si>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</si>
  <si>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</si>
  <si>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</si>
  <si>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</si>
  <si>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112年2月來臺旅客人次－按搭乘交通工具及入境港口分
Table 1-7  Visitor Arrivals by Mode of Transport &amp; Port of Entry,
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</si>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</sst>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22534.0</v>
      </c>
      <c r="E4" s="6" t="n">
        <f>SUM(F4:L4)</f>
        <v>22534.0</v>
      </c>
      <c r="F4" s="6" t="n">
        <v>2832.0</v>
      </c>
      <c r="G4" s="6" t="n">
        <v>17837.0</v>
      </c>
      <c r="H4" s="6" t="n">
        <v>123.0</v>
      </c>
      <c r="I4" s="6" t="n">
        <v>1741.0</v>
      </c>
      <c r="J4" s="6" t="n">
        <v>0.0</v>
      </c>
      <c r="K4" s="6" t="n">
        <v>0.0</v>
      </c>
      <c r="L4" s="6" t="n">
        <v>1.0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9346.0</v>
      </c>
      <c r="E5" s="6" t="n">
        <f ref="E5:E49" si="1" t="shared">SUM(F5:L5)</f>
        <v>8953.0</v>
      </c>
      <c r="F5" s="6" t="n">
        <v>805.0</v>
      </c>
      <c r="G5" s="6" t="n">
        <v>6648.0</v>
      </c>
      <c r="H5" s="6" t="n">
        <v>1403.0</v>
      </c>
      <c r="I5" s="6" t="n">
        <v>96.0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393.0</v>
      </c>
      <c r="N5" s="6" t="n">
        <v>115.0</v>
      </c>
      <c r="O5" s="6" t="n">
        <v>3.0</v>
      </c>
      <c r="P5" s="6" t="n">
        <v>23.0</v>
      </c>
      <c r="Q5" s="6" t="n">
        <v>162.0</v>
      </c>
      <c r="R5" s="6" t="n">
        <v>19.0</v>
      </c>
      <c r="S5" s="6" t="n">
        <v>0.0</v>
      </c>
      <c r="T5" s="6" t="n">
        <v>4.0</v>
      </c>
      <c r="U5" s="6" t="n">
        <v>4.0</v>
      </c>
      <c r="V5" s="6" t="n">
        <v>63.0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45715.0</v>
      </c>
      <c r="E6" s="6" t="n">
        <f si="1" t="shared"/>
        <v>45714.0</v>
      </c>
      <c r="F6" s="6" t="n">
        <v>1603.0</v>
      </c>
      <c r="G6" s="6" t="n">
        <v>27675.0</v>
      </c>
      <c r="H6" s="6" t="n">
        <v>16422.0</v>
      </c>
      <c r="I6" s="6" t="n">
        <v>8.0</v>
      </c>
      <c r="J6" s="6" t="n">
        <v>0.0</v>
      </c>
      <c r="K6" s="6" t="n">
        <v>0.0</v>
      </c>
      <c r="L6" s="6" t="n">
        <v>6.0</v>
      </c>
      <c r="M6" s="6" t="n">
        <f si="2" t="shared"/>
        <v>1.0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59195.0</v>
      </c>
      <c r="E7" s="6" t="n">
        <f si="1" t="shared"/>
        <v>59171.0</v>
      </c>
      <c r="F7" s="6" t="n">
        <v>1646.0</v>
      </c>
      <c r="G7" s="6" t="n">
        <v>54122.0</v>
      </c>
      <c r="H7" s="6" t="n">
        <v>3387.0</v>
      </c>
      <c r="I7" s="6" t="n">
        <v>15.0</v>
      </c>
      <c r="J7" s="6" t="n">
        <v>0.0</v>
      </c>
      <c r="K7" s="6" t="n">
        <v>0.0</v>
      </c>
      <c r="L7" s="6" t="n">
        <v>1.0</v>
      </c>
      <c r="M7" s="6" t="n">
        <f si="2" t="shared"/>
        <v>24.0</v>
      </c>
      <c r="N7" s="6" t="n">
        <v>15.0</v>
      </c>
      <c r="O7" s="6" t="n">
        <v>0.0</v>
      </c>
      <c r="P7" s="6" t="n">
        <v>2.0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2547.0</v>
      </c>
      <c r="E8" s="6" t="n">
        <f si="1" t="shared"/>
        <v>2474.0</v>
      </c>
      <c r="F8" s="6" t="n">
        <v>140.0</v>
      </c>
      <c r="G8" s="6" t="n">
        <v>2314.0</v>
      </c>
      <c r="H8" s="6" t="n">
        <v>12.0</v>
      </c>
      <c r="I8" s="6" t="n">
        <v>8.0</v>
      </c>
      <c r="J8" s="6" t="n">
        <v>0.0</v>
      </c>
      <c r="K8" s="6" t="n">
        <v>0.0</v>
      </c>
      <c r="L8" s="6" t="n">
        <v>0.0</v>
      </c>
      <c r="M8" s="6" t="n">
        <f si="2" t="shared"/>
        <v>73.0</v>
      </c>
      <c r="N8" s="6" t="n">
        <v>32.0</v>
      </c>
      <c r="O8" s="6" t="n">
        <v>1.0</v>
      </c>
      <c r="P8" s="6" t="n">
        <v>14.0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26.0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1132.0</v>
      </c>
      <c r="E9" s="6" t="n">
        <f si="1" t="shared"/>
        <v>1131.0</v>
      </c>
      <c r="F9" s="6" t="n">
        <v>25.0</v>
      </c>
      <c r="G9" s="6" t="n">
        <v>1074.0</v>
      </c>
      <c r="H9" s="6" t="n">
        <v>24.0</v>
      </c>
      <c r="I9" s="6" t="n">
        <v>8.0</v>
      </c>
      <c r="J9" s="6" t="n">
        <v>0.0</v>
      </c>
      <c r="K9" s="6" t="n">
        <v>0.0</v>
      </c>
      <c r="L9" s="6" t="n">
        <v>0.0</v>
      </c>
      <c r="M9" s="6" t="n">
        <f si="2" t="shared"/>
        <v>1.0</v>
      </c>
      <c r="N9" s="6" t="n">
        <v>1.0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39649.0</v>
      </c>
      <c r="E10" s="6" t="n">
        <f si="1" t="shared"/>
        <v>39642.0</v>
      </c>
      <c r="F10" s="6" t="n">
        <v>1500.0</v>
      </c>
      <c r="G10" s="6" t="n">
        <v>38045.0</v>
      </c>
      <c r="H10" s="6" t="n">
        <v>78.0</v>
      </c>
      <c r="I10" s="6" t="n">
        <v>19.0</v>
      </c>
      <c r="J10" s="6" t="n">
        <v>0.0</v>
      </c>
      <c r="K10" s="6" t="n">
        <v>0.0</v>
      </c>
      <c r="L10" s="6" t="n">
        <v>0.0</v>
      </c>
      <c r="M10" s="6" t="n">
        <f si="2" t="shared"/>
        <v>7.0</v>
      </c>
      <c r="N10" s="6" t="n">
        <v>6.0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26389.0</v>
      </c>
      <c r="E11" s="6" t="n">
        <f si="1" t="shared"/>
        <v>26381.0</v>
      </c>
      <c r="F11" s="6" t="n">
        <v>145.0</v>
      </c>
      <c r="G11" s="6" t="n">
        <v>26128.0</v>
      </c>
      <c r="H11" s="6" t="n">
        <v>98.0</v>
      </c>
      <c r="I11" s="6" t="n">
        <v>10.0</v>
      </c>
      <c r="J11" s="6" t="n">
        <v>0.0</v>
      </c>
      <c r="K11" s="6" t="n">
        <v>0.0</v>
      </c>
      <c r="L11" s="6" t="n">
        <v>0.0</v>
      </c>
      <c r="M11" s="6" t="n">
        <f si="2" t="shared"/>
        <v>8.0</v>
      </c>
      <c r="N11" s="6" t="n">
        <v>6.0</v>
      </c>
      <c r="O11" s="6" t="n">
        <v>1.0</v>
      </c>
      <c r="P11" s="6" t="n">
        <v>1.0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16601.0</v>
      </c>
      <c r="E12" s="6" t="n">
        <f si="1" t="shared"/>
        <v>16120.0</v>
      </c>
      <c r="F12" s="6" t="n">
        <v>1130.0</v>
      </c>
      <c r="G12" s="6" t="n">
        <v>14883.0</v>
      </c>
      <c r="H12" s="6" t="n">
        <v>92.0</v>
      </c>
      <c r="I12" s="6" t="n">
        <v>15.0</v>
      </c>
      <c r="J12" s="6" t="n">
        <v>0.0</v>
      </c>
      <c r="K12" s="6" t="n">
        <v>0.0</v>
      </c>
      <c r="L12" s="6" t="n">
        <v>0.0</v>
      </c>
      <c r="M12" s="6" t="n">
        <f si="2" t="shared"/>
        <v>481.0</v>
      </c>
      <c r="N12" s="6" t="n">
        <v>266.0</v>
      </c>
      <c r="O12" s="6" t="n">
        <v>8.0</v>
      </c>
      <c r="P12" s="6" t="n">
        <v>17.0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0.0</v>
      </c>
      <c r="V12" s="6" t="n">
        <v>190.0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18466.0</v>
      </c>
      <c r="E13" s="6" t="n">
        <f si="1" t="shared"/>
        <v>17960.0</v>
      </c>
      <c r="F13" s="6" t="n">
        <v>1617.0</v>
      </c>
      <c r="G13" s="6" t="n">
        <v>16310.0</v>
      </c>
      <c r="H13" s="6" t="n">
        <v>12.0</v>
      </c>
      <c r="I13" s="6" t="n">
        <v>20.0</v>
      </c>
      <c r="J13" s="6" t="n">
        <v>0.0</v>
      </c>
      <c r="K13" s="6" t="n">
        <v>0.0</v>
      </c>
      <c r="L13" s="6" t="n">
        <v>1.0</v>
      </c>
      <c r="M13" s="6" t="n">
        <f si="2" t="shared"/>
        <v>506.0</v>
      </c>
      <c r="N13" s="6" t="n">
        <v>306.0</v>
      </c>
      <c r="O13" s="6" t="n">
        <v>18.0</v>
      </c>
      <c r="P13" s="6" t="n">
        <v>113.0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69.0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29199.0</v>
      </c>
      <c r="E14" s="6" t="n">
        <f si="1" t="shared"/>
        <v>29198.0</v>
      </c>
      <c r="F14" s="6" t="n">
        <v>1215.0</v>
      </c>
      <c r="G14" s="6" t="n">
        <v>27954.0</v>
      </c>
      <c r="H14" s="6" t="n">
        <v>20.0</v>
      </c>
      <c r="I14" s="6" t="n">
        <v>7.0</v>
      </c>
      <c r="J14" s="6" t="n">
        <v>0.0</v>
      </c>
      <c r="K14" s="6" t="n">
        <v>0.0</v>
      </c>
      <c r="L14" s="6" t="n">
        <v>2.0</v>
      </c>
      <c r="M14" s="6" t="n">
        <f si="2" t="shared"/>
        <v>1.0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1.0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39385.0</v>
      </c>
      <c r="E15" s="6" t="n">
        <f si="1" t="shared"/>
        <v>39362.0</v>
      </c>
      <c r="F15" s="6" t="n">
        <v>6508.0</v>
      </c>
      <c r="G15" s="6" t="n">
        <v>30665.0</v>
      </c>
      <c r="H15" s="6" t="n">
        <v>9.0</v>
      </c>
      <c r="I15" s="6" t="n">
        <v>1722.0</v>
      </c>
      <c r="J15" s="6" t="n">
        <v>0.0</v>
      </c>
      <c r="K15" s="6" t="n">
        <v>0.0</v>
      </c>
      <c r="L15" s="6" t="n">
        <v>458.0</v>
      </c>
      <c r="M15" s="6" t="n">
        <f si="2" t="shared"/>
        <v>23.0</v>
      </c>
      <c r="N15" s="6" t="n">
        <v>4.0</v>
      </c>
      <c r="O15" s="6" t="n">
        <v>4.0</v>
      </c>
      <c r="P15" s="6" t="n">
        <v>13.0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1234.0</v>
      </c>
      <c r="E16" s="6" t="n">
        <f si="1" t="shared"/>
        <v>1182.0</v>
      </c>
      <c r="F16" s="6" t="n">
        <f ref="F16" si="3" t="shared">F17-F10-F11-F12-F13-F14-F15</f>
        <v>50.0</v>
      </c>
      <c r="G16" s="6" t="n">
        <f ref="G16:L16" si="4" t="shared">G17-G10-G11-G12-G13-G14-G15</f>
        <v>1130.0</v>
      </c>
      <c r="H16" s="6" t="n">
        <f si="4" t="shared"/>
        <v>2.0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52.0</v>
      </c>
      <c r="N16" s="6" t="n">
        <f ref="N16:V16" si="5" t="shared">N17-N10-N11-N12-N13-N14-N15</f>
        <v>26.0</v>
      </c>
      <c r="O16" s="6" t="n">
        <f si="5" t="shared"/>
        <v>7.0</v>
      </c>
      <c r="P16" s="6" t="n">
        <f si="5" t="shared"/>
        <v>6.0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13.0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170923.0</v>
      </c>
      <c r="E17" s="6" t="n">
        <f si="1" t="shared"/>
        <v>169845.0</v>
      </c>
      <c r="F17" s="6" t="n">
        <v>12165.0</v>
      </c>
      <c r="G17" s="6" t="n">
        <v>155115.0</v>
      </c>
      <c r="H17" s="6" t="n">
        <v>311.0</v>
      </c>
      <c r="I17" s="6" t="n">
        <v>1793.0</v>
      </c>
      <c r="J17" s="6" t="n">
        <v>0.0</v>
      </c>
      <c r="K17" s="6" t="n">
        <v>0.0</v>
      </c>
      <c r="L17" s="6" t="n">
        <v>461.0</v>
      </c>
      <c r="M17" s="6" t="n">
        <f si="2" t="shared"/>
        <v>1078.0</v>
      </c>
      <c r="N17" s="6" t="n">
        <v>614.0</v>
      </c>
      <c r="O17" s="6" t="n">
        <v>38.0</v>
      </c>
      <c r="P17" s="6" t="n">
        <v>151.0</v>
      </c>
      <c r="Q17" s="6" t="n">
        <v>0.0</v>
      </c>
      <c r="R17" s="6" t="n">
        <v>0.0</v>
      </c>
      <c r="S17" s="6" t="n">
        <v>0.0</v>
      </c>
      <c r="T17" s="6" t="n">
        <v>1.0</v>
      </c>
      <c r="U17" s="6" t="n">
        <v>0.0</v>
      </c>
      <c r="V17" s="6" t="n">
        <v>274.0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1135.0</v>
      </c>
      <c r="E18" s="6" t="n">
        <f si="1" t="shared"/>
        <v>1126.0</v>
      </c>
      <c r="F18" s="6" t="n">
        <f ref="F18" si="6" t="shared">F19-F17-F4-F5-F6-F7-F8-F9</f>
        <v>58.0</v>
      </c>
      <c r="G18" s="6" t="n">
        <f ref="G18:L18" si="7" t="shared">G19-G17-G4-G5-G6-G7-G8-G9</f>
        <v>1033.0</v>
      </c>
      <c r="H18" s="6" t="n">
        <f si="7" t="shared"/>
        <v>19.0</v>
      </c>
      <c r="I18" s="6" t="n">
        <f si="7" t="shared"/>
        <v>14.0</v>
      </c>
      <c r="J18" s="6" t="n">
        <f si="7" t="shared"/>
        <v>0.0</v>
      </c>
      <c r="K18" s="6" t="n">
        <f si="7" t="shared"/>
        <v>0.0</v>
      </c>
      <c r="L18" s="6" t="n">
        <f si="7" t="shared"/>
        <v>2.0</v>
      </c>
      <c r="M18" s="6" t="n">
        <f si="2" t="shared"/>
        <v>9.0</v>
      </c>
      <c r="N18" s="6" t="n">
        <f ref="N18:V18" si="8" t="shared">N19-N17-N4-N5-N6-N7-N8-N9</f>
        <v>3.0</v>
      </c>
      <c r="O18" s="6" t="n">
        <f si="8" t="shared"/>
        <v>0.0</v>
      </c>
      <c r="P18" s="6" t="n">
        <f si="8" t="shared"/>
        <v>2.0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312527.0</v>
      </c>
      <c r="E19" s="6" t="n">
        <f si="1" t="shared"/>
        <v>310948.0</v>
      </c>
      <c r="F19" s="6" t="n">
        <v>19274.0</v>
      </c>
      <c r="G19" s="6" t="n">
        <v>265818.0</v>
      </c>
      <c r="H19" s="6" t="n">
        <v>21701.0</v>
      </c>
      <c r="I19" s="6" t="n">
        <v>3683.0</v>
      </c>
      <c r="J19" s="6" t="n">
        <v>0.0</v>
      </c>
      <c r="K19" s="6" t="n">
        <v>0.0</v>
      </c>
      <c r="L19" s="6" t="n">
        <v>472.0</v>
      </c>
      <c r="M19" s="6" t="n">
        <f si="2" t="shared"/>
        <v>1579.0</v>
      </c>
      <c r="N19" s="6" t="n">
        <v>780.0</v>
      </c>
      <c r="O19" s="6" t="n">
        <v>42.0</v>
      </c>
      <c r="P19" s="6" t="n">
        <v>192.0</v>
      </c>
      <c r="Q19" s="6" t="n">
        <v>162.0</v>
      </c>
      <c r="R19" s="6" t="n">
        <v>19.0</v>
      </c>
      <c r="S19" s="6" t="n">
        <v>0.0</v>
      </c>
      <c r="T19" s="6" t="n">
        <v>5.0</v>
      </c>
      <c r="U19" s="6" t="n">
        <v>5.0</v>
      </c>
      <c r="V19" s="6" t="n">
        <v>374.0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5021.0</v>
      </c>
      <c r="E20" s="6" t="n">
        <f si="1" t="shared"/>
        <v>5021.0</v>
      </c>
      <c r="F20" s="6" t="n">
        <v>154.0</v>
      </c>
      <c r="G20" s="6" t="n">
        <v>4642.0</v>
      </c>
      <c r="H20" s="6" t="n">
        <v>148.0</v>
      </c>
      <c r="I20" s="6" t="n">
        <v>72.0</v>
      </c>
      <c r="J20" s="6" t="n">
        <v>0.0</v>
      </c>
      <c r="K20" s="6" t="n">
        <v>0.0</v>
      </c>
      <c r="L20" s="6" t="n">
        <v>5.0</v>
      </c>
      <c r="M20" s="6" t="n">
        <f si="2" t="shared"/>
        <v>0.0</v>
      </c>
      <c r="N20" s="6" t="n">
        <v>0.0</v>
      </c>
      <c r="O20" s="6" t="n">
        <v>0.0</v>
      </c>
      <c r="P20" s="6" t="n">
        <v>0.0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25927.0</v>
      </c>
      <c r="E21" s="6" t="n">
        <f si="1" t="shared"/>
        <v>25911.0</v>
      </c>
      <c r="F21" s="6" t="n">
        <v>412.0</v>
      </c>
      <c r="G21" s="6" t="n">
        <v>24281.0</v>
      </c>
      <c r="H21" s="6" t="n">
        <v>1110.0</v>
      </c>
      <c r="I21" s="6" t="n">
        <v>95.0</v>
      </c>
      <c r="J21" s="6" t="n">
        <v>0.0</v>
      </c>
      <c r="K21" s="6" t="n">
        <v>0.0</v>
      </c>
      <c r="L21" s="6" t="n">
        <v>13.0</v>
      </c>
      <c r="M21" s="6" t="n">
        <f si="2" t="shared"/>
        <v>16.0</v>
      </c>
      <c r="N21" s="6" t="n">
        <v>0.0</v>
      </c>
      <c r="O21" s="6" t="n">
        <v>0.0</v>
      </c>
      <c r="P21" s="6" t="n">
        <v>14.0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135.0</v>
      </c>
      <c r="E22" s="6" t="n">
        <f si="1" t="shared"/>
        <v>135.0</v>
      </c>
      <c r="F22" s="6" t="n">
        <v>0.0</v>
      </c>
      <c r="G22" s="6" t="n">
        <v>129.0</v>
      </c>
      <c r="H22" s="6" t="n">
        <v>5.0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174.0</v>
      </c>
      <c r="E23" s="6" t="n">
        <f si="1" t="shared"/>
        <v>174.0</v>
      </c>
      <c r="F23" s="6" t="n">
        <v>1.0</v>
      </c>
      <c r="G23" s="6" t="n">
        <v>167.0</v>
      </c>
      <c r="H23" s="6" t="n">
        <v>5.0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65.0</v>
      </c>
      <c r="E24" s="6" t="n">
        <f si="1" t="shared"/>
        <v>65.0</v>
      </c>
      <c r="F24" s="6" t="n">
        <v>15.0</v>
      </c>
      <c r="G24" s="6" t="n">
        <v>45.0</v>
      </c>
      <c r="H24" s="6" t="n">
        <v>4.0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952.0</v>
      </c>
      <c r="E25" s="6" t="n">
        <f si="1" t="shared"/>
        <v>950.0</v>
      </c>
      <c r="F25" s="6" t="n">
        <f ref="F25" si="9" t="shared">F26-F20-F21-F22-F23-F24</f>
        <v>27.0</v>
      </c>
      <c r="G25" s="6" t="n">
        <f ref="G25" si="10" t="shared">G26-G20-G21-G22-G23-G24</f>
        <v>893.0</v>
      </c>
      <c r="H25" s="6" t="n">
        <f ref="H25" si="11" t="shared">H26-H20-H21-H22-H23-H24</f>
        <v>27.0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2.0</v>
      </c>
      <c r="N25" s="6" t="n">
        <f ref="N25" si="16" t="shared">N26-N20-N21-N22-N23-N24</f>
        <v>1.0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32274.0</v>
      </c>
      <c r="E26" s="6" t="n">
        <f si="1" t="shared"/>
        <v>32256.0</v>
      </c>
      <c r="F26" s="6" t="n">
        <v>609.0</v>
      </c>
      <c r="G26" s="6" t="n">
        <v>30157.0</v>
      </c>
      <c r="H26" s="6" t="n">
        <v>1299.0</v>
      </c>
      <c r="I26" s="6" t="n">
        <v>173.0</v>
      </c>
      <c r="J26" s="6" t="n">
        <v>0.0</v>
      </c>
      <c r="K26" s="6" t="n">
        <v>0.0</v>
      </c>
      <c r="L26" s="6" t="n">
        <v>18.0</v>
      </c>
      <c r="M26" s="6" t="n">
        <f si="2" t="shared"/>
        <v>18.0</v>
      </c>
      <c r="N26" s="6" t="n">
        <v>1.0</v>
      </c>
      <c r="O26" s="6" t="n">
        <v>0.0</v>
      </c>
      <c r="P26" s="6" t="n">
        <v>14.0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412.0</v>
      </c>
      <c r="E27" s="6" t="n">
        <f si="1" t="shared"/>
        <v>408.0</v>
      </c>
      <c r="F27" s="6" t="n">
        <v>23.0</v>
      </c>
      <c r="G27" s="6" t="n">
        <v>368.0</v>
      </c>
      <c r="H27" s="6" t="n">
        <v>14.0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4.0</v>
      </c>
      <c r="N27" s="6" t="n">
        <v>4.0</v>
      </c>
      <c r="O27" s="6" t="n">
        <v>0.0</v>
      </c>
      <c r="P27" s="6" t="n">
        <v>0.0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2922.0</v>
      </c>
      <c r="E28" s="6" t="n">
        <f si="1" t="shared"/>
        <v>2898.0</v>
      </c>
      <c r="F28" s="6" t="n">
        <v>104.0</v>
      </c>
      <c r="G28" s="6" t="n">
        <v>2670.0</v>
      </c>
      <c r="H28" s="6" t="n">
        <v>106.0</v>
      </c>
      <c r="I28" s="6" t="n">
        <v>14.0</v>
      </c>
      <c r="J28" s="6" t="n">
        <v>0.0</v>
      </c>
      <c r="K28" s="6" t="n">
        <v>0.0</v>
      </c>
      <c r="L28" s="6" t="n">
        <v>4.0</v>
      </c>
      <c r="M28" s="6" t="n">
        <f si="2" t="shared"/>
        <v>24.0</v>
      </c>
      <c r="N28" s="6" t="n">
        <v>0.0</v>
      </c>
      <c r="O28" s="6" t="n">
        <v>11.0</v>
      </c>
      <c r="P28" s="6" t="n">
        <v>13.0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3554.0</v>
      </c>
      <c r="E29" s="6" t="n">
        <f si="1" t="shared"/>
        <v>3549.0</v>
      </c>
      <c r="F29" s="6" t="n">
        <v>122.0</v>
      </c>
      <c r="G29" s="6" t="n">
        <v>3312.0</v>
      </c>
      <c r="H29" s="6" t="n">
        <v>102.0</v>
      </c>
      <c r="I29" s="6" t="n">
        <v>13.0</v>
      </c>
      <c r="J29" s="6" t="n">
        <v>0.0</v>
      </c>
      <c r="K29" s="6" t="n">
        <v>0.0</v>
      </c>
      <c r="L29" s="6" t="n">
        <v>0.0</v>
      </c>
      <c r="M29" s="6" t="n">
        <f si="2" t="shared"/>
        <v>5.0</v>
      </c>
      <c r="N29" s="6" t="n">
        <v>5.0</v>
      </c>
      <c r="O29" s="6" t="n">
        <v>0.0</v>
      </c>
      <c r="P29" s="6" t="n">
        <v>0.0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911.0</v>
      </c>
      <c r="E30" s="6" t="n">
        <f si="1" t="shared"/>
        <v>905.0</v>
      </c>
      <c r="F30" s="6" t="n">
        <v>32.0</v>
      </c>
      <c r="G30" s="6" t="n">
        <v>831.0</v>
      </c>
      <c r="H30" s="6" t="n">
        <v>38.0</v>
      </c>
      <c r="I30" s="6" t="n">
        <v>4.0</v>
      </c>
      <c r="J30" s="6" t="n">
        <v>0.0</v>
      </c>
      <c r="K30" s="6" t="n">
        <v>0.0</v>
      </c>
      <c r="L30" s="6" t="n">
        <v>0.0</v>
      </c>
      <c r="M30" s="6" t="n">
        <f si="2" t="shared"/>
        <v>6.0</v>
      </c>
      <c r="N30" s="6" t="n">
        <v>5.0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1497.0</v>
      </c>
      <c r="E31" s="6" t="n">
        <f si="1" t="shared"/>
        <v>1463.0</v>
      </c>
      <c r="F31" s="6" t="n">
        <v>53.0</v>
      </c>
      <c r="G31" s="6" t="n">
        <v>1385.0</v>
      </c>
      <c r="H31" s="6" t="n">
        <v>21.0</v>
      </c>
      <c r="I31" s="6" t="n">
        <v>4.0</v>
      </c>
      <c r="J31" s="6" t="n">
        <v>0.0</v>
      </c>
      <c r="K31" s="6" t="n">
        <v>0.0</v>
      </c>
      <c r="L31" s="6" t="n">
        <v>0.0</v>
      </c>
      <c r="M31" s="6" t="n">
        <f si="2" t="shared"/>
        <v>34.0</v>
      </c>
      <c r="N31" s="6" t="n">
        <v>15.0</v>
      </c>
      <c r="O31" s="6" t="n">
        <v>3.0</v>
      </c>
      <c r="P31" s="6" t="n">
        <v>7.0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548.0</v>
      </c>
      <c r="E32" s="6" t="n">
        <f si="1" t="shared"/>
        <v>548.0</v>
      </c>
      <c r="F32" s="6" t="n">
        <v>25.0</v>
      </c>
      <c r="G32" s="6" t="n">
        <v>509.0</v>
      </c>
      <c r="H32" s="6" t="n">
        <v>12.0</v>
      </c>
      <c r="I32" s="6" t="n">
        <v>2.0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619.0</v>
      </c>
      <c r="E33" s="6" t="n">
        <f si="1" t="shared"/>
        <v>617.0</v>
      </c>
      <c r="F33" s="6" t="n">
        <v>24.0</v>
      </c>
      <c r="G33" s="6" t="n">
        <v>569.0</v>
      </c>
      <c r="H33" s="6" t="n">
        <v>21.0</v>
      </c>
      <c r="I33" s="6" t="n">
        <v>3.0</v>
      </c>
      <c r="J33" s="6" t="n">
        <v>0.0</v>
      </c>
      <c r="K33" s="6" t="n">
        <v>0.0</v>
      </c>
      <c r="L33" s="6" t="n">
        <v>0.0</v>
      </c>
      <c r="M33" s="6" t="n">
        <f si="2" t="shared"/>
        <v>2.0</v>
      </c>
      <c r="N33" s="6" t="n">
        <v>1.0</v>
      </c>
      <c r="O33" s="6" t="n">
        <v>0.0</v>
      </c>
      <c r="P33" s="6" t="n">
        <v>1.0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3387.0</v>
      </c>
      <c r="E34" s="6" t="n">
        <f si="1" t="shared"/>
        <v>3368.0</v>
      </c>
      <c r="F34" s="6" t="n">
        <v>184.0</v>
      </c>
      <c r="G34" s="6" t="n">
        <v>3051.0</v>
      </c>
      <c r="H34" s="6" t="n">
        <v>90.0</v>
      </c>
      <c r="I34" s="6" t="n">
        <v>39.0</v>
      </c>
      <c r="J34" s="6" t="n">
        <v>0.0</v>
      </c>
      <c r="K34" s="6" t="n">
        <v>0.0</v>
      </c>
      <c r="L34" s="6" t="n">
        <v>4.0</v>
      </c>
      <c r="M34" s="6" t="n">
        <f si="2" t="shared"/>
        <v>19.0</v>
      </c>
      <c r="N34" s="6" t="n">
        <v>7.0</v>
      </c>
      <c r="O34" s="6" t="n">
        <v>0.0</v>
      </c>
      <c r="P34" s="6" t="n">
        <v>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7.0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555.0</v>
      </c>
      <c r="E35" s="6" t="n">
        <f si="1" t="shared"/>
        <v>555.0</v>
      </c>
      <c r="F35" s="6" t="n">
        <v>8.0</v>
      </c>
      <c r="G35" s="6" t="n">
        <v>537.0</v>
      </c>
      <c r="H35" s="6" t="n">
        <v>10.0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109.0</v>
      </c>
      <c r="E36" s="6" t="n">
        <f si="1" t="shared"/>
        <v>82.0</v>
      </c>
      <c r="F36" s="6" t="n">
        <v>5.0</v>
      </c>
      <c r="G36" s="6" t="n">
        <v>72.0</v>
      </c>
      <c r="H36" s="6" t="n">
        <v>5.0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27.0</v>
      </c>
      <c r="N36" s="6" t="n">
        <v>18.0</v>
      </c>
      <c r="O36" s="6" t="n">
        <v>0.0</v>
      </c>
      <c r="P36" s="6" t="n">
        <v>6.0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3.0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420.0</v>
      </c>
      <c r="E37" s="6" t="n">
        <f si="1" t="shared"/>
        <v>419.0</v>
      </c>
      <c r="F37" s="6" t="n">
        <v>13.0</v>
      </c>
      <c r="G37" s="6" t="n">
        <v>388.0</v>
      </c>
      <c r="H37" s="6" t="n">
        <v>13.0</v>
      </c>
      <c r="I37" s="6" t="n">
        <v>5.0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355.0</v>
      </c>
      <c r="E38" s="6" t="n">
        <f si="1" t="shared"/>
        <v>346.0</v>
      </c>
      <c r="F38" s="6" t="n">
        <v>17.0</v>
      </c>
      <c r="G38" s="6" t="n">
        <v>314.0</v>
      </c>
      <c r="H38" s="6" t="n">
        <v>11.0</v>
      </c>
      <c r="I38" s="6" t="n">
        <v>4.0</v>
      </c>
      <c r="J38" s="6" t="n">
        <v>0.0</v>
      </c>
      <c r="K38" s="6" t="n">
        <v>0.0</v>
      </c>
      <c r="L38" s="6" t="n">
        <v>0.0</v>
      </c>
      <c r="M38" s="6" t="n">
        <f si="2" t="shared"/>
        <v>9.0</v>
      </c>
      <c r="N38" s="6" t="n">
        <v>7.0</v>
      </c>
      <c r="O38" s="6" t="n">
        <v>0.0</v>
      </c>
      <c r="P38" s="6" t="n">
        <v>2.0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3195.0</v>
      </c>
      <c r="E39" s="6" t="n">
        <f si="1" t="shared"/>
        <v>3112.0</v>
      </c>
      <c r="F39" s="6" t="n">
        <f ref="F39" si="25" t="shared">F40-F27-F28-F29-F30-F31-F32-F33-F34-F35-F36-F37-F38</f>
        <v>114.0</v>
      </c>
      <c r="G39" s="6" t="n">
        <f ref="G39:L39" si="26" t="shared">G40-G27-G28-G29-G30-G31-G32-G33-G34-G35-G36-G37-G38</f>
        <v>2904.0</v>
      </c>
      <c r="H39" s="6" t="n">
        <f si="26" t="shared"/>
        <v>80.0</v>
      </c>
      <c r="I39" s="6" t="n">
        <f si="26" t="shared"/>
        <v>14.0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83.0</v>
      </c>
      <c r="N39" s="6" t="n">
        <f ref="N39:V39" si="27" t="shared">N40-N27-N28-N29-N30-N31-N32-N33-N34-N35-N36-N37-N38</f>
        <v>42.0</v>
      </c>
      <c r="O39" s="6" t="n">
        <f si="27" t="shared"/>
        <v>0.0</v>
      </c>
      <c r="P39" s="6" t="n">
        <f si="27" t="shared"/>
        <v>22.0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2.0</v>
      </c>
      <c r="U39" s="6" t="n">
        <f si="27" t="shared"/>
        <v>0.0</v>
      </c>
      <c r="V39" s="6" t="n">
        <f si="27" t="shared"/>
        <v>17.0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18484.0</v>
      </c>
      <c r="E40" s="6" t="n">
        <f si="1" t="shared"/>
        <v>18270.0</v>
      </c>
      <c r="F40" s="6" t="n">
        <v>724.0</v>
      </c>
      <c r="G40" s="6" t="n">
        <v>16910.0</v>
      </c>
      <c r="H40" s="6" t="n">
        <v>523.0</v>
      </c>
      <c r="I40" s="6" t="n">
        <v>105.0</v>
      </c>
      <c r="J40" s="6" t="n">
        <v>0.0</v>
      </c>
      <c r="K40" s="6" t="n">
        <v>0.0</v>
      </c>
      <c r="L40" s="6" t="n">
        <v>8.0</v>
      </c>
      <c r="M40" s="6" t="n">
        <f si="2" t="shared"/>
        <v>214.0</v>
      </c>
      <c r="N40" s="6" t="n">
        <v>104.0</v>
      </c>
      <c r="O40" s="6" t="n">
        <v>14.0</v>
      </c>
      <c r="P40" s="6" t="n">
        <v>57.0</v>
      </c>
      <c r="Q40" s="6" t="n">
        <v>0.0</v>
      </c>
      <c r="R40" s="6" t="n">
        <v>0.0</v>
      </c>
      <c r="S40" s="6" t="n">
        <v>0.0</v>
      </c>
      <c r="T40" s="6" t="n">
        <v>2.0</v>
      </c>
      <c r="U40" s="6" t="n">
        <v>0.0</v>
      </c>
      <c r="V40" s="6" t="n">
        <v>37.0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4219.0</v>
      </c>
      <c r="E41" s="6" t="n">
        <f si="1" t="shared"/>
        <v>4219.0</v>
      </c>
      <c r="F41" s="6" t="n">
        <v>164.0</v>
      </c>
      <c r="G41" s="6" t="n">
        <v>3942.0</v>
      </c>
      <c r="H41" s="6" t="n">
        <v>88.0</v>
      </c>
      <c r="I41" s="6" t="n">
        <v>24.0</v>
      </c>
      <c r="J41" s="6" t="n">
        <v>0.0</v>
      </c>
      <c r="K41" s="6" t="n">
        <v>0.0</v>
      </c>
      <c r="L41" s="6" t="n">
        <v>1.0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700.0</v>
      </c>
      <c r="E42" s="6" t="n">
        <f si="1" t="shared"/>
        <v>700.0</v>
      </c>
      <c r="F42" s="6" t="n">
        <v>16.0</v>
      </c>
      <c r="G42" s="6" t="n">
        <v>664.0</v>
      </c>
      <c r="H42" s="6" t="n">
        <v>16.0</v>
      </c>
      <c r="I42" s="6" t="n">
        <v>4.0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114.0</v>
      </c>
      <c r="E43" s="6" t="n">
        <f si="1" t="shared"/>
        <v>112.0</v>
      </c>
      <c r="F43" s="6" t="n">
        <f ref="F43" si="28" t="shared">F44-F41-F42</f>
        <v>4.0</v>
      </c>
      <c r="G43" s="6" t="n">
        <f ref="G43:L43" si="29" t="shared">G44-G41-G42</f>
        <v>107.0</v>
      </c>
      <c r="H43" s="6" t="n">
        <f si="29" t="shared"/>
        <v>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5033.0</v>
      </c>
      <c r="E44" s="6" t="n">
        <f si="1" t="shared"/>
        <v>5031.0</v>
      </c>
      <c r="F44" s="6" t="n">
        <v>184.0</v>
      </c>
      <c r="G44" s="6" t="n">
        <v>4713.0</v>
      </c>
      <c r="H44" s="6" t="n">
        <v>105.0</v>
      </c>
      <c r="I44" s="6" t="n">
        <v>28.0</v>
      </c>
      <c r="J44" s="6" t="n">
        <v>0.0</v>
      </c>
      <c r="K44" s="6" t="n">
        <v>0.0</v>
      </c>
      <c r="L44" s="6" t="n">
        <v>1.0</v>
      </c>
      <c r="M44" s="6" t="n">
        <f si="2" t="shared"/>
        <v>2.0</v>
      </c>
      <c r="N44" s="6" t="n">
        <v>2.0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357.0</v>
      </c>
      <c r="E45" s="6" t="n">
        <f si="1" t="shared"/>
        <v>355.0</v>
      </c>
      <c r="F45" s="6" t="n">
        <v>13.0</v>
      </c>
      <c r="G45" s="6" t="n">
        <v>341.0</v>
      </c>
      <c r="H45" s="6" t="n">
        <v>1.0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2.0</v>
      </c>
      <c r="N45" s="6" t="n">
        <v>1.0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332.0</v>
      </c>
      <c r="E46" s="6" t="n">
        <f si="1" t="shared"/>
        <v>328.0</v>
      </c>
      <c r="F46" s="6" t="n">
        <f ref="F46" si="31" t="shared">F47-F45</f>
        <v>15.0</v>
      </c>
      <c r="G46" s="6" t="n">
        <f ref="G46:L46" si="32" t="shared">G47-G45</f>
        <v>310.0</v>
      </c>
      <c r="H46" s="6" t="n">
        <f si="32" t="shared"/>
        <v>2.0</v>
      </c>
      <c r="I46" s="6" t="n">
        <f si="32" t="shared"/>
        <v>1.0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4.0</v>
      </c>
      <c r="N46" s="6" t="n">
        <f ref="N46:V46" si="33" t="shared">N47-N45</f>
        <v>3.0</v>
      </c>
      <c r="O46" s="6" t="n">
        <f si="33" t="shared"/>
        <v>0.0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689.0</v>
      </c>
      <c r="E47" s="6" t="n">
        <f si="1" t="shared"/>
        <v>683.0</v>
      </c>
      <c r="F47" s="6" t="n">
        <v>28.0</v>
      </c>
      <c r="G47" s="6" t="n">
        <v>651.0</v>
      </c>
      <c r="H47" s="6" t="n">
        <v>3.0</v>
      </c>
      <c r="I47" s="6" t="n">
        <v>1.0</v>
      </c>
      <c r="J47" s="6" t="n">
        <v>0.0</v>
      </c>
      <c r="K47" s="6" t="n">
        <v>0.0</v>
      </c>
      <c r="L47" s="6" t="n">
        <v>0.0</v>
      </c>
      <c r="M47" s="6" t="n">
        <f si="2" t="shared"/>
        <v>6.0</v>
      </c>
      <c r="N47" s="6" t="n">
        <v>4.0</v>
      </c>
      <c r="O47" s="6" t="n">
        <v>0.0</v>
      </c>
      <c r="P47" s="6" t="n">
        <v>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91.0</v>
      </c>
      <c r="E48" s="6" t="n">
        <f si="1" t="shared"/>
        <v>91.0</v>
      </c>
      <c r="F48" s="6" t="n">
        <v>6.0</v>
      </c>
      <c r="G48" s="6" t="n">
        <v>68.0</v>
      </c>
      <c r="H48" s="6" t="n">
        <v>15.0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369098.0</v>
      </c>
      <c r="E49" s="6" t="n">
        <f si="1" t="shared"/>
        <v>367279.0</v>
      </c>
      <c r="F49" s="6" t="n">
        <f>F48+F47+F44+F40+F26+F19</f>
        <v>20825.0</v>
      </c>
      <c r="G49" s="6" t="n">
        <f ref="G49:L49" si="34" t="shared">G48+G47+G44+G40+G26+G19</f>
        <v>318317.0</v>
      </c>
      <c r="H49" s="6" t="n">
        <f si="34" t="shared"/>
        <v>23646.0</v>
      </c>
      <c r="I49" s="6" t="n">
        <f si="34" t="shared"/>
        <v>3992.0</v>
      </c>
      <c r="J49" s="6" t="n">
        <f si="34" t="shared"/>
        <v>0.0</v>
      </c>
      <c r="K49" s="6" t="n">
        <f si="34" t="shared"/>
        <v>0.0</v>
      </c>
      <c r="L49" s="6" t="n">
        <f si="34" t="shared"/>
        <v>499.0</v>
      </c>
      <c r="M49" s="6" t="n">
        <f si="2" t="shared"/>
        <v>1819.0</v>
      </c>
      <c r="N49" s="6" t="n">
        <f ref="N49" si="35" t="shared">N48+N47+N44+N40+N26+N19</f>
        <v>891.0</v>
      </c>
      <c r="O49" s="6" t="n">
        <f ref="O49" si="36" t="shared">O48+O47+O44+O40+O26+O19</f>
        <v>56.0</v>
      </c>
      <c r="P49" s="6" t="n">
        <f ref="P49" si="37" t="shared">P48+P47+P44+P40+P26+P19</f>
        <v>265.0</v>
      </c>
      <c r="Q49" s="6" t="n">
        <f ref="Q49" si="38" t="shared">Q48+Q47+Q44+Q40+Q26+Q19</f>
        <v>162.0</v>
      </c>
      <c r="R49" s="6" t="n">
        <f ref="R49" si="39" t="shared">R48+R47+R44+R40+R26+R19</f>
        <v>19.0</v>
      </c>
      <c r="S49" s="6" t="n">
        <f ref="S49" si="40" t="shared">S48+S47+S44+S40+S26+S19</f>
        <v>0.0</v>
      </c>
      <c r="T49" s="6" t="n">
        <f ref="T49" si="41" t="shared">T48+T47+T44+T40+T26+T19</f>
        <v>7.0</v>
      </c>
      <c r="U49" s="6" t="n">
        <f ref="U49" si="42" t="shared">U48+U47+U44+U40+U26+U19</f>
        <v>5.0</v>
      </c>
      <c r="V49" s="6" t="n">
        <f ref="V49" si="43" t="shared">V48+V47+V44+V40+V26+V19</f>
        <v>414.0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