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<sst xmlns="http://schemas.openxmlformats.org/spreadsheetml/2006/main" count="98" uniqueCount="56">
  <si>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</si>
  <si>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</si>
  <si>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</si>
  <si>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</si>
  <si>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</si>
  <si>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</si>
  <si>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</si>
  <si>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</si>
  <si>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</si>
  <si>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</si>
  <si>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</si>
  <si>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</si>
  <si>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</si>
  <si>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</si>
  <si>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</si>
  <si>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</si>
  <si>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</si>
  <si>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</si>
  <si>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</si>
  <si>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</si>
  <si>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</si>
  <si>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</si>
  <si>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</si>
  <si>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</si>
  <si>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</si>
  <si>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</si>
  <si>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</si>
  <si>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</si>
  <si>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</si>
  <si>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</si>
  <si>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</si>
  <si>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</si>
  <si>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</si>
  <si>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</si>
  <si>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</si>
  <si>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</si>
  <si>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</si>
  <si>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</si>
  <si>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</si>
  <si>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</si>
  <si>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</si>
  <si>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</si>
  <si>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</si>
  <si>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</si>
  <si>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</si>
  <si>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</si>
  <si>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</si>
  <si>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</si>
  <si>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</si>
  <si>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</si>
  <si>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</si>
  <si>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</si>
  <si>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</si>
  <si>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112年1至2月來臺旅客人次及成長率－按國籍分
Table 1-3 Visitor Arrivals by Nationality,
 January-February, 2023</t>
  </si>
  <si>
    <t>112年1至2月
Jan.-February., 2023</t>
  </si>
  <si>
    <t>111年1至2月
Jan.-February.,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</si>
</sst>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72921.0</v>
      </c>
      <c r="E3" s="4" t="n">
        <v>1983.0</v>
      </c>
      <c r="F3" s="5" t="n">
        <f>IF(E3=0,"-",(D3-E3)/E3*100)</f>
        <v>3577.307110438729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95396.0</v>
      </c>
      <c r="E4" s="4" t="n">
        <v>641.0</v>
      </c>
      <c r="F4" s="5" t="n">
        <f ref="F4:F46" si="0" t="shared">IF(E4=0,"-",(D4-E4)/E4*100)</f>
        <v>14782.371294851793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4683.0</v>
      </c>
      <c r="E5" s="4" t="n">
        <v>439.0</v>
      </c>
      <c r="F5" s="5" t="n">
        <f si="0" t="shared"/>
        <v>966.742596810934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1836.0</v>
      </c>
      <c r="E6" s="4" t="n">
        <v>94.0</v>
      </c>
      <c r="F6" s="5" t="n">
        <f si="0" t="shared"/>
        <v>1853.191489361702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61414.0</v>
      </c>
      <c r="E7" s="4" t="n">
        <v>1009.0</v>
      </c>
      <c r="F7" s="5" t="n">
        <f si="0" t="shared"/>
        <v>5986.620416253717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40588.0</v>
      </c>
      <c r="E8" s="4" t="n">
        <v>390.0</v>
      </c>
      <c r="F8" s="5" t="n">
        <f si="0" t="shared"/>
        <v>10307.179487179488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28217.0</v>
      </c>
      <c r="E9" s="4" t="n">
        <v>1495.0</v>
      </c>
      <c r="F9" s="5" t="n">
        <f si="0" t="shared"/>
        <v>1787.4247491638798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37236.0</v>
      </c>
      <c r="E10" s="4" t="n">
        <v>616.0</v>
      </c>
      <c r="F10" s="5" t="n">
        <f si="0" t="shared"/>
        <v>5944.805194805194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45031.0</v>
      </c>
      <c r="E11" s="4" t="n">
        <v>1306.0</v>
      </c>
      <c r="F11" s="5" t="n">
        <f si="0" t="shared"/>
        <v>3348.0091883614086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58193.0</v>
      </c>
      <c r="E12" s="4" t="n">
        <v>716.0</v>
      </c>
      <c r="F12" s="5" t="n">
        <f si="0" t="shared"/>
        <v>8027.513966480447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2527.0</v>
      </c>
      <c r="E13" s="4" t="n">
        <f>E14-E7-E8-E9-E10-E11-E12</f>
        <v>72.0</v>
      </c>
      <c r="F13" s="5" t="n">
        <f si="0" t="shared"/>
        <v>3409.722222222222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273206.0</v>
      </c>
      <c r="E14" s="4" t="n">
        <v>5604.0</v>
      </c>
      <c r="F14" s="5" t="n">
        <f si="0" t="shared"/>
        <v>4775.196288365453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1000.0</v>
      </c>
      <c r="E15" s="4" t="n">
        <f>E16-E3-E4-E5-E6-E14</f>
        <v>77.0</v>
      </c>
      <c r="F15" s="5" t="n">
        <f si="0" t="shared"/>
        <v>1198.7012987012986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449042.0</v>
      </c>
      <c r="E16" s="4" t="n">
        <v>8838.0</v>
      </c>
      <c r="F16" s="5" t="n">
        <f si="0" t="shared"/>
        <v>4980.81013804028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11593.0</v>
      </c>
      <c r="E17" s="4" t="n">
        <v>275.0</v>
      </c>
      <c r="F17" s="5" t="n">
        <f si="0" t="shared"/>
        <v>4115.636363636364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52809.0</v>
      </c>
      <c r="E18" s="4" t="n">
        <v>1730.0</v>
      </c>
      <c r="F18" s="5" t="n">
        <f si="0" t="shared"/>
        <v>2952.543352601156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321.0</v>
      </c>
      <c r="E19" s="4" t="n">
        <v>53.0</v>
      </c>
      <c r="F19" s="5" t="n">
        <f si="0" t="shared"/>
        <v>505.66037735849056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343.0</v>
      </c>
      <c r="E20" s="4" t="n">
        <v>60.0</v>
      </c>
      <c r="F20" s="5" t="n">
        <f si="0" t="shared"/>
        <v>471.6666666666667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138.0</v>
      </c>
      <c r="E21" s="4" t="n">
        <v>7.0</v>
      </c>
      <c r="F21" s="5" t="n">
        <f si="0" t="shared"/>
        <v>1871.4285714285716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1710.0</v>
      </c>
      <c r="E22" s="4" t="n">
        <f>E23-E17-E18-E19-E20-E21</f>
        <v>214.0</v>
      </c>
      <c r="F22" s="5" t="n">
        <f>IF(E22=0,"-",(D22-E22)/E22*100)</f>
        <v>699.0654205607477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66914.0</v>
      </c>
      <c r="E23" s="4" t="n">
        <v>2339.0</v>
      </c>
      <c r="F23" s="5" t="n">
        <f si="0" t="shared"/>
        <v>2760.795211628901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795.0</v>
      </c>
      <c r="E24" s="4" t="n">
        <v>123.0</v>
      </c>
      <c r="F24" s="5" t="n">
        <f si="0" t="shared"/>
        <v>546.3414634146342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6010.0</v>
      </c>
      <c r="E25" s="4" t="n">
        <v>306.0</v>
      </c>
      <c r="F25" s="5" t="n">
        <f si="0" t="shared"/>
        <v>1864.0522875816994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6845.0</v>
      </c>
      <c r="E26" s="4" t="n">
        <v>370.0</v>
      </c>
      <c r="F26" s="5" t="n">
        <f si="0" t="shared"/>
        <v>1750.0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1873.0</v>
      </c>
      <c r="E27" s="4" t="n">
        <v>104.0</v>
      </c>
      <c r="F27" s="5" t="n">
        <f si="0" t="shared"/>
        <v>1700.9615384615383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2856.0</v>
      </c>
      <c r="E28" s="4" t="n">
        <v>363.0</v>
      </c>
      <c r="F28" s="5" t="n">
        <f si="0" t="shared"/>
        <v>686.7768595041323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937.0</v>
      </c>
      <c r="E29" s="4" t="n">
        <v>56.0</v>
      </c>
      <c r="F29" s="5" t="n">
        <f si="0" t="shared"/>
        <v>1573.2142857142858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1266.0</v>
      </c>
      <c r="E30" s="4" t="n">
        <v>122.0</v>
      </c>
      <c r="F30" s="5" t="n">
        <f si="0" t="shared"/>
        <v>937.704918032787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8748.0</v>
      </c>
      <c r="E31" s="4" t="n">
        <v>654.0</v>
      </c>
      <c r="F31" s="5" t="n">
        <f si="0" t="shared"/>
        <v>1237.6146788990825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1082.0</v>
      </c>
      <c r="E32" s="4" t="n">
        <v>43.0</v>
      </c>
      <c r="F32" s="5" t="n">
        <f si="0" t="shared"/>
        <v>2416.279069767442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235.0</v>
      </c>
      <c r="E33" s="4" t="n">
        <v>13.0</v>
      </c>
      <c r="F33" s="5" t="n">
        <f si="0" t="shared"/>
        <v>1707.6923076923076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881.0</v>
      </c>
      <c r="E34" s="4" t="n">
        <v>66.0</v>
      </c>
      <c r="F34" s="5" t="n">
        <f si="0" t="shared"/>
        <v>1234.8484848484848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7467.0</v>
      </c>
      <c r="E35" s="4" t="n">
        <f>E36-E24-E25-E26-E27-E28-E29-E30-E31-E32-E33-E34</f>
        <v>930.0</v>
      </c>
      <c r="F35" s="5" t="n">
        <f si="0" t="shared"/>
        <v>702.9032258064516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38995.0</v>
      </c>
      <c r="E36" s="4" t="n">
        <v>3150.0</v>
      </c>
      <c r="F36" s="5" t="n">
        <f si="0" t="shared"/>
        <v>1137.936507936508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10726.0</v>
      </c>
      <c r="E37" s="4" t="n">
        <v>146.0</v>
      </c>
      <c r="F37" s="5" t="n">
        <f si="0" t="shared"/>
        <v>7246.575342465753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2051.0</v>
      </c>
      <c r="E38" s="4" t="n">
        <v>25.0</v>
      </c>
      <c r="F38" s="5" t="n">
        <f si="0" t="shared"/>
        <v>8104.000000000001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257.0</v>
      </c>
      <c r="E39" s="4" t="n">
        <f>E40-E37-E38</f>
        <v>30.0</v>
      </c>
      <c r="F39" s="5" t="n">
        <f si="0" t="shared"/>
        <v>756.6666666666666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13034.0</v>
      </c>
      <c r="E40" s="4" t="n">
        <v>201.0</v>
      </c>
      <c r="F40" s="5" t="n">
        <f si="0" t="shared"/>
        <v>6384.577114427861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718.0</v>
      </c>
      <c r="E41" s="4" t="n">
        <v>102.0</v>
      </c>
      <c r="F41" s="5" t="n">
        <f si="0" t="shared"/>
        <v>603.9215686274509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592.0</v>
      </c>
      <c r="E42" s="4" t="n">
        <f>E43-E41</f>
        <v>105.0</v>
      </c>
      <c r="F42" s="5" t="n">
        <f si="0" t="shared"/>
        <v>463.80952380952385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1310.0</v>
      </c>
      <c r="E43" s="4" t="n">
        <v>207.0</v>
      </c>
      <c r="F43" s="5" t="n">
        <f si="0" t="shared"/>
        <v>532.8502415458937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100.0</v>
      </c>
      <c r="E44" s="4" t="n">
        <v>7.0</v>
      </c>
      <c r="F44" s="5" t="n">
        <f si="0" t="shared"/>
        <v>1328.5714285714287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54062.0</v>
      </c>
      <c r="E45" s="4" t="n">
        <v>4453.0</v>
      </c>
      <c r="F45" s="5" t="n">
        <f si="0" t="shared"/>
        <v>1114.0579384684481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623457.0</v>
      </c>
      <c r="E46" s="8" t="n">
        <f>E44+E43+E40+E36+E23+E16+E45</f>
        <v>19195.0</v>
      </c>
      <c r="F46" s="5" t="n">
        <f si="0" t="shared"/>
        <v>3148.01771294608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