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<sst xmlns="http://schemas.openxmlformats.org/spreadsheetml/2006/main" count="109" uniqueCount="64">
  <si>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</si>
  <si>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</si>
  <si>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</si>
  <si>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</si>
  <si>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</si>
  <si>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</si>
  <si>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</si>
  <si>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</si>
  <si>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</si>
  <si>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</si>
  <si>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</si>
  <si>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</si>
  <si>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</si>
  <si>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</si>
  <si>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</si>
  <si>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</si>
  <si>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</si>
  <si>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</si>
  <si>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</si>
  <si>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</si>
  <si>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</si>
  <si>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</si>
  <si>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</si>
  <si>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</si>
  <si>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</si>
  <si>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</si>
  <si>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</si>
  <si>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</si>
  <si>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</si>
  <si>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</si>
  <si>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</si>
  <si>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</si>
  <si>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</si>
  <si>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</si>
  <si>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</si>
  <si>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</si>
  <si>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</si>
  <si>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</si>
  <si>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</si>
  <si>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</si>
  <si>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</si>
  <si>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</si>
  <si>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</si>
  <si>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</si>
  <si>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</si>
  <si>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</si>
  <si>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</si>
  <si>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</si>
  <si>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</si>
  <si>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</si>
  <si>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</si>
  <si>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</si>
  <si>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</si>
  <si>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</si>
  <si>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</si>
  <si>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</si>
  <si>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</si>
  <si>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</si>
  <si>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</si>
  <si>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</si>
  <si>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</si>
  <si>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</si>
  <si>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112年1至2月來臺旅客人次－按年齡分
Table 1-5   Visitor Arrivals by Age,
January-February,2023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</si>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</sst>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1057.0</v>
      </c>
      <c r="E3" s="2" t="n">
        <v>1349.0</v>
      </c>
      <c r="F3" s="2" t="n">
        <v>10908.0</v>
      </c>
      <c r="G3" s="2" t="n">
        <v>7757.0</v>
      </c>
      <c r="H3" s="2" t="n">
        <v>6234.0</v>
      </c>
      <c r="I3" s="2" t="n">
        <v>4870.0</v>
      </c>
      <c r="J3" s="2" t="n">
        <v>5055.0</v>
      </c>
      <c r="K3" s="2" t="n">
        <f>SUM(D3:J3)</f>
        <v>37230.0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604.0</v>
      </c>
      <c r="E4" s="2" t="n">
        <v>282.0</v>
      </c>
      <c r="F4" s="2" t="n">
        <v>2490.0</v>
      </c>
      <c r="G4" s="2" t="n">
        <v>6667.0</v>
      </c>
      <c r="H4" s="2" t="n">
        <v>5166.0</v>
      </c>
      <c r="I4" s="2" t="n">
        <v>2333.0</v>
      </c>
      <c r="J4" s="2" t="n">
        <v>1437.0</v>
      </c>
      <c r="K4" s="2" t="n">
        <f ref="K4:K48" si="0" t="shared">SUM(D4:J4)</f>
        <v>18979.0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1766.0</v>
      </c>
      <c r="E5" s="2" t="n">
        <v>1943.0</v>
      </c>
      <c r="F5" s="2" t="n">
        <v>14442.0</v>
      </c>
      <c r="G5" s="2" t="n">
        <v>11247.0</v>
      </c>
      <c r="H5" s="2" t="n">
        <v>14027.0</v>
      </c>
      <c r="I5" s="2" t="n">
        <v>15513.0</v>
      </c>
      <c r="J5" s="2" t="n">
        <v>14383.0</v>
      </c>
      <c r="K5" s="2" t="n">
        <f si="0" t="shared"/>
        <v>73321.0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2188.0</v>
      </c>
      <c r="E6" s="2" t="n">
        <v>7833.0</v>
      </c>
      <c r="F6" s="2" t="n">
        <v>21582.0</v>
      </c>
      <c r="G6" s="2" t="n">
        <v>16127.0</v>
      </c>
      <c r="H6" s="2" t="n">
        <v>16230.0</v>
      </c>
      <c r="I6" s="2" t="n">
        <v>17903.0</v>
      </c>
      <c r="J6" s="2" t="n">
        <v>13868.0</v>
      </c>
      <c r="K6" s="2" t="n">
        <f si="0" t="shared"/>
        <v>95731.0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144.0</v>
      </c>
      <c r="E7" s="2" t="n">
        <v>93.0</v>
      </c>
      <c r="F7" s="2" t="n">
        <v>960.0</v>
      </c>
      <c r="G7" s="2" t="n">
        <v>1456.0</v>
      </c>
      <c r="H7" s="2" t="n">
        <v>909.0</v>
      </c>
      <c r="I7" s="2" t="n">
        <v>435.0</v>
      </c>
      <c r="J7" s="2" t="n">
        <v>202.0</v>
      </c>
      <c r="K7" s="2" t="n">
        <f si="0" t="shared"/>
        <v>4199.0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42.0</v>
      </c>
      <c r="E8" s="2" t="n">
        <v>53.0</v>
      </c>
      <c r="F8" s="2" t="n">
        <v>299.0</v>
      </c>
      <c r="G8" s="2" t="n">
        <v>540.0</v>
      </c>
      <c r="H8" s="2" t="n">
        <v>404.0</v>
      </c>
      <c r="I8" s="2" t="n">
        <v>317.0</v>
      </c>
      <c r="J8" s="2" t="n">
        <v>306.0</v>
      </c>
      <c r="K8" s="2" t="n">
        <f si="0" t="shared"/>
        <v>1961.0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2357.0</v>
      </c>
      <c r="E9" s="2" t="n">
        <v>3421.0</v>
      </c>
      <c r="F9" s="2" t="n">
        <v>18807.0</v>
      </c>
      <c r="G9" s="2" t="n">
        <v>13149.0</v>
      </c>
      <c r="H9" s="2" t="n">
        <v>8677.0</v>
      </c>
      <c r="I9" s="2" t="n">
        <v>7411.0</v>
      </c>
      <c r="J9" s="2" t="n">
        <v>5999.0</v>
      </c>
      <c r="K9" s="2" t="n">
        <f si="0" t="shared"/>
        <v>59821.0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1750.0</v>
      </c>
      <c r="E10" s="2" t="n">
        <v>886.0</v>
      </c>
      <c r="F10" s="2" t="n">
        <v>7128.0</v>
      </c>
      <c r="G10" s="2" t="n">
        <v>11604.0</v>
      </c>
      <c r="H10" s="2" t="n">
        <v>7541.0</v>
      </c>
      <c r="I10" s="2" t="n">
        <v>7562.0</v>
      </c>
      <c r="J10" s="2" t="n">
        <v>7188.0</v>
      </c>
      <c r="K10" s="2" t="n">
        <f si="0" t="shared"/>
        <v>43659.0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395.0</v>
      </c>
      <c r="E11" s="2" t="n">
        <v>1074.0</v>
      </c>
      <c r="F11" s="2" t="n">
        <v>10636.0</v>
      </c>
      <c r="G11" s="2" t="n">
        <v>7303.0</v>
      </c>
      <c r="H11" s="2" t="n">
        <v>4791.0</v>
      </c>
      <c r="I11" s="2" t="n">
        <v>2120.0</v>
      </c>
      <c r="J11" s="2" t="n">
        <v>1683.0</v>
      </c>
      <c r="K11" s="2" t="n">
        <f si="0" t="shared"/>
        <v>28002.0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935.0</v>
      </c>
      <c r="E12" s="2" t="n">
        <v>898.0</v>
      </c>
      <c r="F12" s="2" t="n">
        <v>7549.0</v>
      </c>
      <c r="G12" s="2" t="n">
        <v>15443.0</v>
      </c>
      <c r="H12" s="2" t="n">
        <v>6289.0</v>
      </c>
      <c r="I12" s="2" t="n">
        <v>3313.0</v>
      </c>
      <c r="J12" s="2" t="n">
        <v>2708.0</v>
      </c>
      <c r="K12" s="2" t="n">
        <f si="0" t="shared"/>
        <v>37135.0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659.0</v>
      </c>
      <c r="E13" s="2" t="n">
        <v>863.0</v>
      </c>
      <c r="F13" s="2" t="n">
        <v>9976.0</v>
      </c>
      <c r="G13" s="2" t="n">
        <v>15201.0</v>
      </c>
      <c r="H13" s="2" t="n">
        <v>9227.0</v>
      </c>
      <c r="I13" s="2" t="n">
        <v>5219.0</v>
      </c>
      <c r="J13" s="2" t="n">
        <v>4256.0</v>
      </c>
      <c r="K13" s="2" t="n">
        <f si="0" t="shared"/>
        <v>45401.0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885.0</v>
      </c>
      <c r="E14" s="2" t="n">
        <v>1754.0</v>
      </c>
      <c r="F14" s="2" t="n">
        <v>21503.0</v>
      </c>
      <c r="G14" s="2" t="n">
        <v>20075.0</v>
      </c>
      <c r="H14" s="2" t="n">
        <v>8314.0</v>
      </c>
      <c r="I14" s="2" t="n">
        <v>3142.0</v>
      </c>
      <c r="J14" s="2" t="n">
        <v>2738.0</v>
      </c>
      <c r="K14" s="2" t="n">
        <f si="0" t="shared"/>
        <v>58411.0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83.0</v>
      </c>
      <c r="E15" s="2" t="n">
        <f ref="E15:J15" si="1" t="shared">E16-E9-E10-E11-E12-E13-E14</f>
        <v>66.0</v>
      </c>
      <c r="F15" s="2" t="n">
        <f si="1" t="shared"/>
        <v>623.0</v>
      </c>
      <c r="G15" s="2" t="n">
        <f si="1" t="shared"/>
        <v>626.0</v>
      </c>
      <c r="H15" s="2" t="n">
        <f si="1" t="shared"/>
        <v>444.0</v>
      </c>
      <c r="I15" s="2" t="n">
        <f si="1" t="shared"/>
        <v>342.0</v>
      </c>
      <c r="J15" s="2" t="n">
        <f si="1" t="shared"/>
        <v>368.0</v>
      </c>
      <c r="K15" s="2" t="n">
        <f si="0" t="shared"/>
        <v>2552.0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7064.0</v>
      </c>
      <c r="E16" s="2" t="n">
        <v>8962.0</v>
      </c>
      <c r="F16" s="2" t="n">
        <v>76222.0</v>
      </c>
      <c r="G16" s="2" t="n">
        <v>83401.0</v>
      </c>
      <c r="H16" s="2" t="n">
        <v>45283.0</v>
      </c>
      <c r="I16" s="2" t="n">
        <v>29109.0</v>
      </c>
      <c r="J16" s="2" t="n">
        <v>24940.0</v>
      </c>
      <c r="K16" s="2" t="n">
        <f si="0" t="shared"/>
        <v>274981.0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85.0</v>
      </c>
      <c r="E17" s="2" t="n">
        <f ref="E17:J17" si="2" t="shared">E18-E16-E3-E4-E5-E6-E7-E8</f>
        <v>58.0</v>
      </c>
      <c r="F17" s="2" t="n">
        <f si="2" t="shared"/>
        <v>459.0</v>
      </c>
      <c r="G17" s="2" t="n">
        <f si="2" t="shared"/>
        <v>604.0</v>
      </c>
      <c r="H17" s="2" t="n">
        <f si="2" t="shared"/>
        <v>479.0</v>
      </c>
      <c r="I17" s="2" t="n">
        <f si="2" t="shared"/>
        <v>278.0</v>
      </c>
      <c r="J17" s="2" t="n">
        <f si="2" t="shared"/>
        <v>212.0</v>
      </c>
      <c r="K17" s="2" t="n">
        <f si="0" t="shared"/>
        <v>2175.0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12950.0</v>
      </c>
      <c r="E18" s="2" t="n">
        <v>20573.0</v>
      </c>
      <c r="F18" s="2" t="n">
        <v>127362.0</v>
      </c>
      <c r="G18" s="2" t="n">
        <v>127799.0</v>
      </c>
      <c r="H18" s="2" t="n">
        <v>88732.0</v>
      </c>
      <c r="I18" s="2" t="n">
        <v>70758.0</v>
      </c>
      <c r="J18" s="2" t="n">
        <v>60403.0</v>
      </c>
      <c r="K18" s="2" t="n">
        <f si="0" t="shared"/>
        <v>508577.0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756.0</v>
      </c>
      <c r="E19" s="2" t="n">
        <v>337.0</v>
      </c>
      <c r="F19" s="2" t="n">
        <v>1179.0</v>
      </c>
      <c r="G19" s="2" t="n">
        <v>2271.0</v>
      </c>
      <c r="H19" s="2" t="n">
        <v>1954.0</v>
      </c>
      <c r="I19" s="2" t="n">
        <v>1589.0</v>
      </c>
      <c r="J19" s="2" t="n">
        <v>1956.0</v>
      </c>
      <c r="K19" s="2" t="n">
        <f si="0" t="shared"/>
        <v>10042.0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3227.0</v>
      </c>
      <c r="E20" s="2" t="n">
        <v>2138.0</v>
      </c>
      <c r="F20" s="2" t="n">
        <v>7295.0</v>
      </c>
      <c r="G20" s="2" t="n">
        <v>11754.0</v>
      </c>
      <c r="H20" s="2" t="n">
        <v>9003.0</v>
      </c>
      <c r="I20" s="2" t="n">
        <v>9176.0</v>
      </c>
      <c r="J20" s="2" t="n">
        <v>10054.0</v>
      </c>
      <c r="K20" s="2" t="n">
        <f si="0" t="shared"/>
        <v>52647.0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11.0</v>
      </c>
      <c r="E21" s="2" t="n">
        <v>6.0</v>
      </c>
      <c r="F21" s="2" t="n">
        <v>92.0</v>
      </c>
      <c r="G21" s="2" t="n">
        <v>92.0</v>
      </c>
      <c r="H21" s="2" t="n">
        <v>50.0</v>
      </c>
      <c r="I21" s="2" t="n">
        <v>33.0</v>
      </c>
      <c r="J21" s="2" t="n">
        <v>20.0</v>
      </c>
      <c r="K21" s="2" t="n">
        <f si="0" t="shared"/>
        <v>304.0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23.0</v>
      </c>
      <c r="E22" s="2" t="n">
        <v>16.0</v>
      </c>
      <c r="F22" s="2" t="n">
        <v>73.0</v>
      </c>
      <c r="G22" s="2" t="n">
        <v>111.0</v>
      </c>
      <c r="H22" s="2" t="n">
        <v>63.0</v>
      </c>
      <c r="I22" s="2" t="n">
        <v>39.0</v>
      </c>
      <c r="J22" s="2" t="n">
        <v>17.0</v>
      </c>
      <c r="K22" s="2" t="n">
        <f si="0" t="shared"/>
        <v>342.0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7.0</v>
      </c>
      <c r="E23" s="2" t="n">
        <v>17.0</v>
      </c>
      <c r="F23" s="2" t="n">
        <v>17.0</v>
      </c>
      <c r="G23" s="2" t="n">
        <v>60.0</v>
      </c>
      <c r="H23" s="2" t="n">
        <v>33.0</v>
      </c>
      <c r="I23" s="2" t="n">
        <v>9.0</v>
      </c>
      <c r="J23" s="2" t="n">
        <v>13.0</v>
      </c>
      <c r="K23" s="2" t="n">
        <f si="0" t="shared"/>
        <v>156.0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45.0</v>
      </c>
      <c r="E24" s="2" t="n">
        <f ref="E24:J24" si="3" t="shared">E25-E19-E20-E21-E22-E23</f>
        <v>58.0</v>
      </c>
      <c r="F24" s="2" t="n">
        <f si="3" t="shared"/>
        <v>666.0</v>
      </c>
      <c r="G24" s="2" t="n">
        <f si="3" t="shared"/>
        <v>526.0</v>
      </c>
      <c r="H24" s="2" t="n">
        <f si="3" t="shared"/>
        <v>177.0</v>
      </c>
      <c r="I24" s="2" t="n">
        <f si="3" t="shared"/>
        <v>127.0</v>
      </c>
      <c r="J24" s="2" t="n">
        <f si="3" t="shared"/>
        <v>94.0</v>
      </c>
      <c r="K24" s="2" t="n">
        <f si="0" t="shared"/>
        <v>1693.0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4069.0</v>
      </c>
      <c r="E25" s="2" t="n">
        <v>2572.0</v>
      </c>
      <c r="F25" s="2" t="n">
        <v>9322.0</v>
      </c>
      <c r="G25" s="2" t="n">
        <v>14814.0</v>
      </c>
      <c r="H25" s="2" t="n">
        <v>11280.0</v>
      </c>
      <c r="I25" s="2" t="n">
        <v>10973.0</v>
      </c>
      <c r="J25" s="2" t="n">
        <v>12154.0</v>
      </c>
      <c r="K25" s="2" t="n">
        <f si="0" t="shared"/>
        <v>65184.0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33.0</v>
      </c>
      <c r="E26" s="2" t="n">
        <v>25.0</v>
      </c>
      <c r="F26" s="2" t="n">
        <v>165.0</v>
      </c>
      <c r="G26" s="2" t="n">
        <v>209.0</v>
      </c>
      <c r="H26" s="2" t="n">
        <v>153.0</v>
      </c>
      <c r="I26" s="2" t="n">
        <v>95.0</v>
      </c>
      <c r="J26" s="2" t="n">
        <v>87.0</v>
      </c>
      <c r="K26" s="2" t="n">
        <f si="0" t="shared"/>
        <v>767.0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233.0</v>
      </c>
      <c r="E27" s="2" t="n">
        <v>206.0</v>
      </c>
      <c r="F27" s="2" t="n">
        <v>1363.0</v>
      </c>
      <c r="G27" s="2" t="n">
        <v>1246.0</v>
      </c>
      <c r="H27" s="2" t="n">
        <v>924.0</v>
      </c>
      <c r="I27" s="2" t="n">
        <v>819.0</v>
      </c>
      <c r="J27" s="2" t="n">
        <v>724.0</v>
      </c>
      <c r="K27" s="2" t="n">
        <f si="0" t="shared"/>
        <v>5515.0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274.0</v>
      </c>
      <c r="E28" s="2" t="n">
        <v>107.0</v>
      </c>
      <c r="F28" s="2" t="n">
        <v>1427.0</v>
      </c>
      <c r="G28" s="2" t="n">
        <v>1754.0</v>
      </c>
      <c r="H28" s="2" t="n">
        <v>1189.0</v>
      </c>
      <c r="I28" s="2" t="n">
        <v>1151.0</v>
      </c>
      <c r="J28" s="2" t="n">
        <v>815.0</v>
      </c>
      <c r="K28" s="2" t="n">
        <f si="0" t="shared"/>
        <v>6717.0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51.0</v>
      </c>
      <c r="E29" s="2" t="n">
        <v>20.0</v>
      </c>
      <c r="F29" s="2" t="n">
        <v>251.0</v>
      </c>
      <c r="G29" s="2" t="n">
        <v>426.0</v>
      </c>
      <c r="H29" s="2" t="n">
        <v>406.0</v>
      </c>
      <c r="I29" s="2" t="n">
        <v>307.0</v>
      </c>
      <c r="J29" s="2" t="n">
        <v>186.0</v>
      </c>
      <c r="K29" s="2" t="n">
        <f si="0" t="shared"/>
        <v>1647.0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96.0</v>
      </c>
      <c r="E30" s="2" t="n">
        <v>84.0</v>
      </c>
      <c r="F30" s="2" t="n">
        <v>569.0</v>
      </c>
      <c r="G30" s="2" t="n">
        <v>684.0</v>
      </c>
      <c r="H30" s="2" t="n">
        <v>517.0</v>
      </c>
      <c r="I30" s="2" t="n">
        <v>514.0</v>
      </c>
      <c r="J30" s="2" t="n">
        <v>332.0</v>
      </c>
      <c r="K30" s="2" t="n">
        <f si="0" t="shared"/>
        <v>2796.0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46.0</v>
      </c>
      <c r="E31" s="2" t="n">
        <v>29.0</v>
      </c>
      <c r="F31" s="2" t="n">
        <v>157.0</v>
      </c>
      <c r="G31" s="2" t="n">
        <v>254.0</v>
      </c>
      <c r="H31" s="2" t="n">
        <v>182.0</v>
      </c>
      <c r="I31" s="2" t="n">
        <v>188.0</v>
      </c>
      <c r="J31" s="2" t="n">
        <v>146.0</v>
      </c>
      <c r="K31" s="2" t="n">
        <f si="0" t="shared"/>
        <v>1002.0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40.0</v>
      </c>
      <c r="E32" s="2" t="n">
        <v>25.0</v>
      </c>
      <c r="F32" s="2" t="n">
        <v>252.0</v>
      </c>
      <c r="G32" s="2" t="n">
        <v>322.0</v>
      </c>
      <c r="H32" s="2" t="n">
        <v>285.0</v>
      </c>
      <c r="I32" s="2" t="n">
        <v>163.0</v>
      </c>
      <c r="J32" s="2" t="n">
        <v>100.0</v>
      </c>
      <c r="K32" s="2" t="n">
        <f si="0" t="shared"/>
        <v>1187.0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221.0</v>
      </c>
      <c r="E33" s="2" t="n">
        <v>125.0</v>
      </c>
      <c r="F33" s="2" t="n">
        <v>1013.0</v>
      </c>
      <c r="G33" s="2" t="n">
        <v>1860.0</v>
      </c>
      <c r="H33" s="2" t="n">
        <v>1434.0</v>
      </c>
      <c r="I33" s="2" t="n">
        <v>1149.0</v>
      </c>
      <c r="J33" s="2" t="n">
        <v>1203.0</v>
      </c>
      <c r="K33" s="2" t="n">
        <f si="0" t="shared"/>
        <v>7005.0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34.0</v>
      </c>
      <c r="E34" s="2" t="n">
        <v>27.0</v>
      </c>
      <c r="F34" s="2" t="n">
        <v>203.0</v>
      </c>
      <c r="G34" s="2" t="n">
        <v>295.0</v>
      </c>
      <c r="H34" s="2" t="n">
        <v>186.0</v>
      </c>
      <c r="I34" s="2" t="n">
        <v>158.0</v>
      </c>
      <c r="J34" s="2" t="n">
        <v>153.0</v>
      </c>
      <c r="K34" s="2" t="n">
        <f si="0" t="shared"/>
        <v>1056.0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0.0</v>
      </c>
      <c r="F35" s="2" t="n">
        <v>40.0</v>
      </c>
      <c r="G35" s="2" t="n">
        <v>73.0</v>
      </c>
      <c r="H35" s="2" t="n">
        <v>49.0</v>
      </c>
      <c r="I35" s="2" t="n">
        <v>27.0</v>
      </c>
      <c r="J35" s="2" t="n">
        <v>18.0</v>
      </c>
      <c r="K35" s="2" t="n">
        <f si="0" t="shared"/>
        <v>209.0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46.0</v>
      </c>
      <c r="E36" s="2" t="n">
        <v>27.0</v>
      </c>
      <c r="F36" s="2" t="n">
        <v>123.0</v>
      </c>
      <c r="G36" s="2" t="n">
        <v>191.0</v>
      </c>
      <c r="H36" s="2" t="n">
        <v>166.0</v>
      </c>
      <c r="I36" s="2" t="n">
        <v>175.0</v>
      </c>
      <c r="J36" s="2" t="n">
        <v>101.0</v>
      </c>
      <c r="K36" s="2" t="n">
        <f si="0" t="shared"/>
        <v>829.0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35.0</v>
      </c>
      <c r="E37" s="2" t="n">
        <v>24.0</v>
      </c>
      <c r="F37" s="2" t="n">
        <v>173.0</v>
      </c>
      <c r="G37" s="2" t="n">
        <v>256.0</v>
      </c>
      <c r="H37" s="2" t="n">
        <v>134.0</v>
      </c>
      <c r="I37" s="2" t="n">
        <v>80.0</v>
      </c>
      <c r="J37" s="2" t="n">
        <v>33.0</v>
      </c>
      <c r="K37" s="2" t="n">
        <f si="0" t="shared"/>
        <v>735.0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189.0</v>
      </c>
      <c r="E38" s="2" t="n">
        <f ref="E38:J38" si="4" t="shared">E39-E26-E27-E28-E29-E30-E31-E32-E33-E34-E35-E36-E37</f>
        <v>186.0</v>
      </c>
      <c r="F38" s="2" t="n">
        <f si="4" t="shared"/>
        <v>1401.0</v>
      </c>
      <c r="G38" s="2" t="n">
        <f si="4" t="shared"/>
        <v>1717.0</v>
      </c>
      <c r="H38" s="2" t="n">
        <f si="4" t="shared"/>
        <v>1271.0</v>
      </c>
      <c r="I38" s="2" t="n">
        <f si="4" t="shared"/>
        <v>854.0</v>
      </c>
      <c r="J38" s="2" t="n">
        <f si="4" t="shared"/>
        <v>462.0</v>
      </c>
      <c r="K38" s="2" t="n">
        <f si="0" t="shared"/>
        <v>6080.0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1300.0</v>
      </c>
      <c r="E39" s="2" t="n">
        <v>885.0</v>
      </c>
      <c r="F39" s="2" t="n">
        <v>7137.0</v>
      </c>
      <c r="G39" s="2" t="n">
        <v>9287.0</v>
      </c>
      <c r="H39" s="2" t="n">
        <v>6896.0</v>
      </c>
      <c r="I39" s="2" t="n">
        <v>5680.0</v>
      </c>
      <c r="J39" s="2" t="n">
        <v>4360.0</v>
      </c>
      <c r="K39" s="2" t="n">
        <f si="0" t="shared"/>
        <v>35545.0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1131.0</v>
      </c>
      <c r="E40" s="2" t="n">
        <v>832.0</v>
      </c>
      <c r="F40" s="2" t="n">
        <v>1555.0</v>
      </c>
      <c r="G40" s="2" t="n">
        <v>2310.0</v>
      </c>
      <c r="H40" s="2" t="n">
        <v>2107.0</v>
      </c>
      <c r="I40" s="2" t="n">
        <v>1332.0</v>
      </c>
      <c r="J40" s="2" t="n">
        <v>1241.0</v>
      </c>
      <c r="K40" s="2" t="n">
        <f si="0" t="shared"/>
        <v>10508.0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171.0</v>
      </c>
      <c r="E41" s="2" t="n">
        <v>151.0</v>
      </c>
      <c r="F41" s="2" t="n">
        <v>336.0</v>
      </c>
      <c r="G41" s="2" t="n">
        <v>396.0</v>
      </c>
      <c r="H41" s="2" t="n">
        <v>328.0</v>
      </c>
      <c r="I41" s="2" t="n">
        <v>244.0</v>
      </c>
      <c r="J41" s="2" t="n">
        <v>189.0</v>
      </c>
      <c r="K41" s="2" t="n">
        <f si="0" t="shared"/>
        <v>1815.0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23.0</v>
      </c>
      <c r="E42" s="2" t="n">
        <f ref="E42:J42" si="5" t="shared">E43-E40-E41</f>
        <v>9.0</v>
      </c>
      <c r="F42" s="2" t="n">
        <f si="5" t="shared"/>
        <v>78.0</v>
      </c>
      <c r="G42" s="2" t="n">
        <f si="5" t="shared"/>
        <v>48.0</v>
      </c>
      <c r="H42" s="2" t="n">
        <f si="5" t="shared"/>
        <v>28.0</v>
      </c>
      <c r="I42" s="2" t="n">
        <f si="5" t="shared"/>
        <v>38.0</v>
      </c>
      <c r="J42" s="2" t="n">
        <f si="5" t="shared"/>
        <v>33.0</v>
      </c>
      <c r="K42" s="2" t="n">
        <f si="0" t="shared"/>
        <v>257.0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1325.0</v>
      </c>
      <c r="E43" s="2" t="n">
        <v>992.0</v>
      </c>
      <c r="F43" s="2" t="n">
        <v>1969.0</v>
      </c>
      <c r="G43" s="2" t="n">
        <v>2754.0</v>
      </c>
      <c r="H43" s="2" t="n">
        <v>2463.0</v>
      </c>
      <c r="I43" s="2" t="n">
        <v>1614.0</v>
      </c>
      <c r="J43" s="2" t="n">
        <v>1463.0</v>
      </c>
      <c r="K43" s="2" t="n">
        <f si="0" t="shared"/>
        <v>12580.0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28.0</v>
      </c>
      <c r="E44" s="2" t="n">
        <v>19.0</v>
      </c>
      <c r="F44" s="2" t="n">
        <v>86.0</v>
      </c>
      <c r="G44" s="2" t="n">
        <v>227.0</v>
      </c>
      <c r="H44" s="2" t="n">
        <v>164.0</v>
      </c>
      <c r="I44" s="2" t="n">
        <v>104.0</v>
      </c>
      <c r="J44" s="2" t="n">
        <v>72.0</v>
      </c>
      <c r="K44" s="2" t="n">
        <f si="0" t="shared"/>
        <v>700.0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16.0</v>
      </c>
      <c r="E45" s="2" t="n">
        <f ref="E45:J45" si="6" t="shared">E46-E44</f>
        <v>11.0</v>
      </c>
      <c r="F45" s="2" t="n">
        <f si="6" t="shared"/>
        <v>148.0</v>
      </c>
      <c r="G45" s="2" t="n">
        <f si="6" t="shared"/>
        <v>225.0</v>
      </c>
      <c r="H45" s="2" t="n">
        <f si="6" t="shared"/>
        <v>103.0</v>
      </c>
      <c r="I45" s="2" t="n">
        <f si="6" t="shared"/>
        <v>57.0</v>
      </c>
      <c r="J45" s="2" t="n">
        <f si="6" t="shared"/>
        <v>24.0</v>
      </c>
      <c r="K45" s="2" t="n">
        <f si="0" t="shared"/>
        <v>584.0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44.0</v>
      </c>
      <c r="E46" s="2" t="n">
        <v>30.0</v>
      </c>
      <c r="F46" s="2" t="n">
        <v>234.0</v>
      </c>
      <c r="G46" s="2" t="n">
        <v>452.0</v>
      </c>
      <c r="H46" s="2" t="n">
        <v>267.0</v>
      </c>
      <c r="I46" s="2" t="n">
        <v>161.0</v>
      </c>
      <c r="J46" s="2" t="n">
        <v>96.0</v>
      </c>
      <c r="K46" s="2" t="n">
        <f si="0" t="shared"/>
        <v>1284.0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164.0</v>
      </c>
      <c r="E47" s="2" t="n">
        <v>12.0</v>
      </c>
      <c r="F47" s="2" t="n">
        <v>18.0</v>
      </c>
      <c r="G47" s="2" t="n">
        <v>22.0</v>
      </c>
      <c r="H47" s="2" t="n">
        <v>29.0</v>
      </c>
      <c r="I47" s="2" t="n">
        <v>29.0</v>
      </c>
      <c r="J47" s="2" t="n">
        <v>13.0</v>
      </c>
      <c r="K47" s="2" t="n">
        <f si="0" t="shared"/>
        <v>287.0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19852.0</v>
      </c>
      <c r="E48" s="2" t="n">
        <f ref="E48:J48" si="7" t="shared">E47+E46+E43+E39+E25+E18</f>
        <v>25064.0</v>
      </c>
      <c r="F48" s="2" t="n">
        <f si="7" t="shared"/>
        <v>146042.0</v>
      </c>
      <c r="G48" s="2" t="n">
        <f si="7" t="shared"/>
        <v>155128.0</v>
      </c>
      <c r="H48" s="2" t="n">
        <f si="7" t="shared"/>
        <v>109667.0</v>
      </c>
      <c r="I48" s="2" t="n">
        <f si="7" t="shared"/>
        <v>89215.0</v>
      </c>
      <c r="J48" s="2" t="n">
        <f si="7" t="shared"/>
        <v>78489.0</v>
      </c>
      <c r="K48" s="2" t="n">
        <f si="0" t="shared"/>
        <v>623457.0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