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<sst xmlns="http://schemas.openxmlformats.org/spreadsheetml/2006/main" count="121" uniqueCount="74">
  <si>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</si>
  <si>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</si>
  <si>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</si>
  <si>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</si>
  <si>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</si>
  <si>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</si>
  <si>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</si>
  <si>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</si>
  <si>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</si>
  <si>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</si>
  <si>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</si>
  <si>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</si>
  <si>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</si>
  <si>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</si>
  <si>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</si>
  <si>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</si>
  <si>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</si>
  <si>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</si>
  <si>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</si>
  <si>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</si>
  <si>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</si>
  <si>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</si>
  <si>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</si>
  <si>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</si>
  <si>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</si>
  <si>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</si>
  <si>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</si>
  <si>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</si>
  <si>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</si>
  <si>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</si>
  <si>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</si>
  <si>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</si>
  <si>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</si>
  <si>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</si>
  <si>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</si>
  <si>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</si>
  <si>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</si>
  <si>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</si>
  <si>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</si>
  <si>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</si>
  <si>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</si>
  <si>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</si>
  <si>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</si>
  <si>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</si>
  <si>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</si>
  <si>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</si>
  <si>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</si>
  <si>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</si>
  <si>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</si>
  <si>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</si>
  <si>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</si>
  <si>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</si>
  <si>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</si>
  <si>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</si>
  <si>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</si>
  <si>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</si>
  <si>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</si>
  <si>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</si>
  <si>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</si>
  <si>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</si>
  <si>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</si>
  <si>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</si>
  <si>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</si>
  <si>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</si>
  <si>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</si>
  <si>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</si>
  <si>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</si>
  <si>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</si>
  <si>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</si>
  <si>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</si>
  <si>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</si>
  <si>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</si>
  <si>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112年1至2月來臺旅客人次－按搭乘交通工具及入境港口分
Table 1-7  Visitor Arrivals by Mode of Transport &amp; Port of Entry,
January-February,2023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</si>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</sst>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37230.0</v>
      </c>
      <c r="E4" s="6" t="n">
        <f>SUM(F4:L4)</f>
        <v>37230.0</v>
      </c>
      <c r="F4" s="6" t="n">
        <v>4698.0</v>
      </c>
      <c r="G4" s="6" t="n">
        <v>29492.0</v>
      </c>
      <c r="H4" s="6" t="n">
        <v>207.0</v>
      </c>
      <c r="I4" s="6" t="n">
        <v>2832.0</v>
      </c>
      <c r="J4" s="6" t="n">
        <v>0.0</v>
      </c>
      <c r="K4" s="6" t="n">
        <v>0.0</v>
      </c>
      <c r="L4" s="6" t="n">
        <v>1.0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18979.0</v>
      </c>
      <c r="E5" s="6" t="n">
        <f ref="E5:E49" si="1" t="shared">SUM(F5:L5)</f>
        <v>18247.0</v>
      </c>
      <c r="F5" s="6" t="n">
        <v>1564.0</v>
      </c>
      <c r="G5" s="6" t="n">
        <v>14242.0</v>
      </c>
      <c r="H5" s="6" t="n">
        <v>2173.0</v>
      </c>
      <c r="I5" s="6" t="n">
        <v>267.0</v>
      </c>
      <c r="J5" s="6" t="n">
        <v>0.0</v>
      </c>
      <c r="K5" s="6" t="n">
        <v>0.0</v>
      </c>
      <c r="L5" s="6" t="n">
        <v>1.0</v>
      </c>
      <c r="M5" s="6" t="n">
        <f ref="M5:M49" si="2" t="shared">SUM(N5:V5)</f>
        <v>732.0</v>
      </c>
      <c r="N5" s="6" t="n">
        <v>226.0</v>
      </c>
      <c r="O5" s="6" t="n">
        <v>14.0</v>
      </c>
      <c r="P5" s="6" t="n">
        <v>24.0</v>
      </c>
      <c r="Q5" s="6" t="n">
        <v>277.0</v>
      </c>
      <c r="R5" s="6" t="n">
        <v>24.0</v>
      </c>
      <c r="S5" s="6" t="n">
        <v>0.0</v>
      </c>
      <c r="T5" s="6" t="n">
        <v>45.0</v>
      </c>
      <c r="U5" s="6" t="n">
        <v>5.0</v>
      </c>
      <c r="V5" s="6" t="n">
        <v>117.0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73321.0</v>
      </c>
      <c r="E6" s="6" t="n">
        <f si="1" t="shared"/>
        <v>73316.0</v>
      </c>
      <c r="F6" s="6" t="n">
        <v>2965.0</v>
      </c>
      <c r="G6" s="6" t="n">
        <v>44358.0</v>
      </c>
      <c r="H6" s="6" t="n">
        <v>25974.0</v>
      </c>
      <c r="I6" s="6" t="n">
        <v>13.0</v>
      </c>
      <c r="J6" s="6" t="n">
        <v>0.0</v>
      </c>
      <c r="K6" s="6" t="n">
        <v>0.0</v>
      </c>
      <c r="L6" s="6" t="n">
        <v>6.0</v>
      </c>
      <c r="M6" s="6" t="n">
        <f si="2" t="shared"/>
        <v>5.0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5.0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95731.0</v>
      </c>
      <c r="E7" s="6" t="n">
        <f si="1" t="shared"/>
        <v>95699.0</v>
      </c>
      <c r="F7" s="6" t="n">
        <v>2622.0</v>
      </c>
      <c r="G7" s="6" t="n">
        <v>87123.0</v>
      </c>
      <c r="H7" s="6" t="n">
        <v>5925.0</v>
      </c>
      <c r="I7" s="6" t="n">
        <v>27.0</v>
      </c>
      <c r="J7" s="6" t="n">
        <v>0.0</v>
      </c>
      <c r="K7" s="6" t="n">
        <v>0.0</v>
      </c>
      <c r="L7" s="6" t="n">
        <v>2.0</v>
      </c>
      <c r="M7" s="6" t="n">
        <f si="2" t="shared"/>
        <v>32.0</v>
      </c>
      <c r="N7" s="6" t="n">
        <v>20.0</v>
      </c>
      <c r="O7" s="6" t="n">
        <v>0.0</v>
      </c>
      <c r="P7" s="6" t="n">
        <v>5.0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7.0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4199.0</v>
      </c>
      <c r="E8" s="6" t="n">
        <f si="1" t="shared"/>
        <v>4052.0</v>
      </c>
      <c r="F8" s="6" t="n">
        <v>255.0</v>
      </c>
      <c r="G8" s="6" t="n">
        <v>3763.0</v>
      </c>
      <c r="H8" s="6" t="n">
        <v>20.0</v>
      </c>
      <c r="I8" s="6" t="n">
        <v>13.0</v>
      </c>
      <c r="J8" s="6" t="n">
        <v>0.0</v>
      </c>
      <c r="K8" s="6" t="n">
        <v>0.0</v>
      </c>
      <c r="L8" s="6" t="n">
        <v>1.0</v>
      </c>
      <c r="M8" s="6" t="n">
        <f si="2" t="shared"/>
        <v>147.0</v>
      </c>
      <c r="N8" s="6" t="n">
        <v>71.0</v>
      </c>
      <c r="O8" s="6" t="n">
        <v>1.0</v>
      </c>
      <c r="P8" s="6" t="n">
        <v>21.0</v>
      </c>
      <c r="Q8" s="6" t="n">
        <v>0.0</v>
      </c>
      <c r="R8" s="6" t="n">
        <v>0.0</v>
      </c>
      <c r="S8" s="6" t="n">
        <v>0.0</v>
      </c>
      <c r="T8" s="6" t="n">
        <v>12.0</v>
      </c>
      <c r="U8" s="6" t="n">
        <v>0.0</v>
      </c>
      <c r="V8" s="6" t="n">
        <v>42.0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1961.0</v>
      </c>
      <c r="E9" s="6" t="n">
        <f si="1" t="shared"/>
        <v>1959.0</v>
      </c>
      <c r="F9" s="6" t="n">
        <v>54.0</v>
      </c>
      <c r="G9" s="6" t="n">
        <v>1856.0</v>
      </c>
      <c r="H9" s="6" t="n">
        <v>41.0</v>
      </c>
      <c r="I9" s="6" t="n">
        <v>8.0</v>
      </c>
      <c r="J9" s="6" t="n">
        <v>0.0</v>
      </c>
      <c r="K9" s="6" t="n">
        <v>0.0</v>
      </c>
      <c r="L9" s="6" t="n">
        <v>0.0</v>
      </c>
      <c r="M9" s="6" t="n">
        <f si="2" t="shared"/>
        <v>2.0</v>
      </c>
      <c r="N9" s="6" t="n">
        <v>2.0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59821.0</v>
      </c>
      <c r="E10" s="6" t="n">
        <f si="1" t="shared"/>
        <v>59805.0</v>
      </c>
      <c r="F10" s="6" t="n">
        <v>2224.0</v>
      </c>
      <c r="G10" s="6" t="n">
        <v>57349.0</v>
      </c>
      <c r="H10" s="6" t="n">
        <v>190.0</v>
      </c>
      <c r="I10" s="6" t="n">
        <v>32.0</v>
      </c>
      <c r="J10" s="6" t="n">
        <v>8.0</v>
      </c>
      <c r="K10" s="6" t="n">
        <v>0.0</v>
      </c>
      <c r="L10" s="6" t="n">
        <v>2.0</v>
      </c>
      <c r="M10" s="6" t="n">
        <f si="2" t="shared"/>
        <v>16.0</v>
      </c>
      <c r="N10" s="6" t="n">
        <v>15.0</v>
      </c>
      <c r="O10" s="6" t="n">
        <v>0.0</v>
      </c>
      <c r="P10" s="6" t="n">
        <v>1.0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43659.0</v>
      </c>
      <c r="E11" s="6" t="n">
        <f si="1" t="shared"/>
        <v>43649.0</v>
      </c>
      <c r="F11" s="6" t="n">
        <v>208.0</v>
      </c>
      <c r="G11" s="6" t="n">
        <v>43210.0</v>
      </c>
      <c r="H11" s="6" t="n">
        <v>215.0</v>
      </c>
      <c r="I11" s="6" t="n">
        <v>16.0</v>
      </c>
      <c r="J11" s="6" t="n">
        <v>0.0</v>
      </c>
      <c r="K11" s="6" t="n">
        <v>0.0</v>
      </c>
      <c r="L11" s="6" t="n">
        <v>0.0</v>
      </c>
      <c r="M11" s="6" t="n">
        <f si="2" t="shared"/>
        <v>10.0</v>
      </c>
      <c r="N11" s="6" t="n">
        <v>8.0</v>
      </c>
      <c r="O11" s="6" t="n">
        <v>1.0</v>
      </c>
      <c r="P11" s="6" t="n">
        <v>1.0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28002.0</v>
      </c>
      <c r="E12" s="6" t="n">
        <f si="1" t="shared"/>
        <v>27094.0</v>
      </c>
      <c r="F12" s="6" t="n">
        <v>1811.0</v>
      </c>
      <c r="G12" s="6" t="n">
        <v>24932.0</v>
      </c>
      <c r="H12" s="6" t="n">
        <v>301.0</v>
      </c>
      <c r="I12" s="6" t="n">
        <v>32.0</v>
      </c>
      <c r="J12" s="6" t="n">
        <v>18.0</v>
      </c>
      <c r="K12" s="6" t="n">
        <v>0.0</v>
      </c>
      <c r="L12" s="6" t="n">
        <v>0.0</v>
      </c>
      <c r="M12" s="6" t="n">
        <f si="2" t="shared"/>
        <v>908.0</v>
      </c>
      <c r="N12" s="6" t="n">
        <v>468.0</v>
      </c>
      <c r="O12" s="6" t="n">
        <v>20.0</v>
      </c>
      <c r="P12" s="6" t="n">
        <v>23.0</v>
      </c>
      <c r="Q12" s="6" t="n">
        <v>0.0</v>
      </c>
      <c r="R12" s="6" t="n">
        <v>0.0</v>
      </c>
      <c r="S12" s="6" t="n">
        <v>0.0</v>
      </c>
      <c r="T12" s="6" t="n">
        <v>2.0</v>
      </c>
      <c r="U12" s="6" t="n">
        <v>24.0</v>
      </c>
      <c r="V12" s="6" t="n">
        <v>371.0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37135.0</v>
      </c>
      <c r="E13" s="6" t="n">
        <f si="1" t="shared"/>
        <v>36243.0</v>
      </c>
      <c r="F13" s="6" t="n">
        <v>3498.0</v>
      </c>
      <c r="G13" s="6" t="n">
        <v>32658.0</v>
      </c>
      <c r="H13" s="6" t="n">
        <v>52.0</v>
      </c>
      <c r="I13" s="6" t="n">
        <v>34.0</v>
      </c>
      <c r="J13" s="6" t="n">
        <v>0.0</v>
      </c>
      <c r="K13" s="6" t="n">
        <v>0.0</v>
      </c>
      <c r="L13" s="6" t="n">
        <v>1.0</v>
      </c>
      <c r="M13" s="6" t="n">
        <f si="2" t="shared"/>
        <v>892.0</v>
      </c>
      <c r="N13" s="6" t="n">
        <v>580.0</v>
      </c>
      <c r="O13" s="6" t="n">
        <v>18.0</v>
      </c>
      <c r="P13" s="6" t="n">
        <v>195.0</v>
      </c>
      <c r="Q13" s="6" t="n">
        <v>0.0</v>
      </c>
      <c r="R13" s="6" t="n">
        <v>0.0</v>
      </c>
      <c r="S13" s="6" t="n">
        <v>0.0</v>
      </c>
      <c r="T13" s="6" t="n">
        <v>1.0</v>
      </c>
      <c r="U13" s="6" t="n">
        <v>0.0</v>
      </c>
      <c r="V13" s="6" t="n">
        <v>98.0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45401.0</v>
      </c>
      <c r="E14" s="6" t="n">
        <f si="1" t="shared"/>
        <v>45400.0</v>
      </c>
      <c r="F14" s="6" t="n">
        <v>1963.0</v>
      </c>
      <c r="G14" s="6" t="n">
        <v>43345.0</v>
      </c>
      <c r="H14" s="6" t="n">
        <v>80.0</v>
      </c>
      <c r="I14" s="6" t="n">
        <v>10.0</v>
      </c>
      <c r="J14" s="6" t="n">
        <v>0.0</v>
      </c>
      <c r="K14" s="6" t="n">
        <v>0.0</v>
      </c>
      <c r="L14" s="6" t="n">
        <v>2.0</v>
      </c>
      <c r="M14" s="6" t="n">
        <f si="2" t="shared"/>
        <v>1.0</v>
      </c>
      <c r="N14" s="6" t="n">
        <v>0.0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1.0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58411.0</v>
      </c>
      <c r="E15" s="6" t="n">
        <f si="1" t="shared"/>
        <v>58363.0</v>
      </c>
      <c r="F15" s="6" t="n">
        <v>9816.0</v>
      </c>
      <c r="G15" s="6" t="n">
        <v>44980.0</v>
      </c>
      <c r="H15" s="6" t="n">
        <v>21.0</v>
      </c>
      <c r="I15" s="6" t="n">
        <v>2892.0</v>
      </c>
      <c r="J15" s="6" t="n">
        <v>0.0</v>
      </c>
      <c r="K15" s="6" t="n">
        <v>0.0</v>
      </c>
      <c r="L15" s="6" t="n">
        <v>654.0</v>
      </c>
      <c r="M15" s="6" t="n">
        <f si="2" t="shared"/>
        <v>48.0</v>
      </c>
      <c r="N15" s="6" t="n">
        <v>6.0</v>
      </c>
      <c r="O15" s="6" t="n">
        <v>4.0</v>
      </c>
      <c r="P15" s="6" t="n">
        <v>14.0</v>
      </c>
      <c r="Q15" s="6" t="n">
        <v>0.0</v>
      </c>
      <c r="R15" s="6" t="n">
        <v>0.0</v>
      </c>
      <c r="S15" s="6" t="n">
        <v>0.0</v>
      </c>
      <c r="T15" s="6" t="n">
        <v>16.0</v>
      </c>
      <c r="U15" s="6" t="n">
        <v>0.0</v>
      </c>
      <c r="V15" s="6" t="n">
        <v>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2552.0</v>
      </c>
      <c r="E16" s="6" t="n">
        <f si="1" t="shared"/>
        <v>2451.0</v>
      </c>
      <c r="F16" s="6" t="n">
        <f ref="F16" si="3" t="shared">F17-F10-F11-F12-F13-F14-F15</f>
        <v>92.0</v>
      </c>
      <c r="G16" s="6" t="n">
        <f ref="G16:L16" si="4" t="shared">G17-G10-G11-G12-G13-G14-G15</f>
        <v>2350.0</v>
      </c>
      <c r="H16" s="6" t="n">
        <f si="4" t="shared"/>
        <v>5.0</v>
      </c>
      <c r="I16" s="6" t="n">
        <f si="4" t="shared"/>
        <v>4.0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101.0</v>
      </c>
      <c r="N16" s="6" t="n">
        <f ref="N16:V16" si="5" t="shared">N17-N10-N11-N12-N13-N14-N15</f>
        <v>51.0</v>
      </c>
      <c r="O16" s="6" t="n">
        <f si="5" t="shared"/>
        <v>12.0</v>
      </c>
      <c r="P16" s="6" t="n">
        <f si="5" t="shared"/>
        <v>21.0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17.0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274981.0</v>
      </c>
      <c r="E17" s="6" t="n">
        <f si="1" t="shared"/>
        <v>273005.0</v>
      </c>
      <c r="F17" s="6" t="n">
        <v>19612.0</v>
      </c>
      <c r="G17" s="6" t="n">
        <v>248824.0</v>
      </c>
      <c r="H17" s="6" t="n">
        <v>864.0</v>
      </c>
      <c r="I17" s="6" t="n">
        <v>3020.0</v>
      </c>
      <c r="J17" s="6" t="n">
        <v>26.0</v>
      </c>
      <c r="K17" s="6" t="n">
        <v>0.0</v>
      </c>
      <c r="L17" s="6" t="n">
        <v>659.0</v>
      </c>
      <c r="M17" s="6" t="n">
        <f si="2" t="shared"/>
        <v>1976.0</v>
      </c>
      <c r="N17" s="6" t="n">
        <v>1128.0</v>
      </c>
      <c r="O17" s="6" t="n">
        <v>55.0</v>
      </c>
      <c r="P17" s="6" t="n">
        <v>255.0</v>
      </c>
      <c r="Q17" s="6" t="n">
        <v>0.0</v>
      </c>
      <c r="R17" s="6" t="n">
        <v>0.0</v>
      </c>
      <c r="S17" s="6" t="n">
        <v>0.0</v>
      </c>
      <c r="T17" s="6" t="n">
        <v>20.0</v>
      </c>
      <c r="U17" s="6" t="n">
        <v>24.0</v>
      </c>
      <c r="V17" s="6" t="n">
        <v>494.0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2175.0</v>
      </c>
      <c r="E18" s="6" t="n">
        <f si="1" t="shared"/>
        <v>2162.0</v>
      </c>
      <c r="F18" s="6" t="n">
        <f ref="F18" si="6" t="shared">F19-F17-F4-F5-F6-F7-F8-F9</f>
        <v>110.0</v>
      </c>
      <c r="G18" s="6" t="n">
        <f ref="G18:L18" si="7" t="shared">G19-G17-G4-G5-G6-G7-G8-G9</f>
        <v>1981.0</v>
      </c>
      <c r="H18" s="6" t="n">
        <f si="7" t="shared"/>
        <v>39.0</v>
      </c>
      <c r="I18" s="6" t="n">
        <f si="7" t="shared"/>
        <v>30.0</v>
      </c>
      <c r="J18" s="6" t="n">
        <f si="7" t="shared"/>
        <v>0.0</v>
      </c>
      <c r="K18" s="6" t="n">
        <f si="7" t="shared"/>
        <v>0.0</v>
      </c>
      <c r="L18" s="6" t="n">
        <f si="7" t="shared"/>
        <v>2.0</v>
      </c>
      <c r="M18" s="6" t="n">
        <f si="2" t="shared"/>
        <v>13.0</v>
      </c>
      <c r="N18" s="6" t="n">
        <f ref="N18:V18" si="8" t="shared">N19-N17-N4-N5-N6-N7-N8-N9</f>
        <v>6.0</v>
      </c>
      <c r="O18" s="6" t="n">
        <f si="8" t="shared"/>
        <v>0.0</v>
      </c>
      <c r="P18" s="6" t="n">
        <f si="8" t="shared"/>
        <v>2.0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1.0</v>
      </c>
      <c r="V18" s="6" t="n">
        <f si="8" t="shared"/>
        <v>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508577.0</v>
      </c>
      <c r="E19" s="6" t="n">
        <f si="1" t="shared"/>
        <v>505670.0</v>
      </c>
      <c r="F19" s="6" t="n">
        <v>31880.0</v>
      </c>
      <c r="G19" s="6" t="n">
        <v>431639.0</v>
      </c>
      <c r="H19" s="6" t="n">
        <v>35243.0</v>
      </c>
      <c r="I19" s="6" t="n">
        <v>6210.0</v>
      </c>
      <c r="J19" s="6" t="n">
        <v>26.0</v>
      </c>
      <c r="K19" s="6" t="n">
        <v>0.0</v>
      </c>
      <c r="L19" s="6" t="n">
        <v>672.0</v>
      </c>
      <c r="M19" s="6" t="n">
        <f si="2" t="shared"/>
        <v>2907.0</v>
      </c>
      <c r="N19" s="6" t="n">
        <v>1453.0</v>
      </c>
      <c r="O19" s="6" t="n">
        <v>70.0</v>
      </c>
      <c r="P19" s="6" t="n">
        <v>307.0</v>
      </c>
      <c r="Q19" s="6" t="n">
        <v>277.0</v>
      </c>
      <c r="R19" s="6" t="n">
        <v>24.0</v>
      </c>
      <c r="S19" s="6" t="n">
        <v>0.0</v>
      </c>
      <c r="T19" s="6" t="n">
        <v>77.0</v>
      </c>
      <c r="U19" s="6" t="n">
        <v>30.0</v>
      </c>
      <c r="V19" s="6" t="n">
        <v>669.0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10042.0</v>
      </c>
      <c r="E20" s="6" t="n">
        <f si="1" t="shared"/>
        <v>10042.0</v>
      </c>
      <c r="F20" s="6" t="n">
        <v>307.0</v>
      </c>
      <c r="G20" s="6" t="n">
        <v>9333.0</v>
      </c>
      <c r="H20" s="6" t="n">
        <v>285.0</v>
      </c>
      <c r="I20" s="6" t="n">
        <v>112.0</v>
      </c>
      <c r="J20" s="6" t="n">
        <v>0.0</v>
      </c>
      <c r="K20" s="6" t="n">
        <v>0.0</v>
      </c>
      <c r="L20" s="6" t="n">
        <v>5.0</v>
      </c>
      <c r="M20" s="6" t="n">
        <f si="2" t="shared"/>
        <v>0.0</v>
      </c>
      <c r="N20" s="6" t="n">
        <v>0.0</v>
      </c>
      <c r="O20" s="6" t="n">
        <v>0.0</v>
      </c>
      <c r="P20" s="6" t="n">
        <v>0.0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52647.0</v>
      </c>
      <c r="E21" s="6" t="n">
        <f si="1" t="shared"/>
        <v>52620.0</v>
      </c>
      <c r="F21" s="6" t="n">
        <v>881.0</v>
      </c>
      <c r="G21" s="6" t="n">
        <v>49106.0</v>
      </c>
      <c r="H21" s="6" t="n">
        <v>2466.0</v>
      </c>
      <c r="I21" s="6" t="n">
        <v>154.0</v>
      </c>
      <c r="J21" s="6" t="n">
        <v>0.0</v>
      </c>
      <c r="K21" s="6" t="n">
        <v>0.0</v>
      </c>
      <c r="L21" s="6" t="n">
        <v>13.0</v>
      </c>
      <c r="M21" s="6" t="n">
        <f si="2" t="shared"/>
        <v>27.0</v>
      </c>
      <c r="N21" s="6" t="n">
        <v>1.0</v>
      </c>
      <c r="O21" s="6" t="n">
        <v>0.0</v>
      </c>
      <c r="P21" s="6" t="n">
        <v>24.0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2.0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304.0</v>
      </c>
      <c r="E22" s="6" t="n">
        <f si="1" t="shared"/>
        <v>304.0</v>
      </c>
      <c r="F22" s="6" t="n">
        <v>6.0</v>
      </c>
      <c r="G22" s="6" t="n">
        <v>286.0</v>
      </c>
      <c r="H22" s="6" t="n">
        <v>11.0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0.0</v>
      </c>
      <c r="N22" s="6" t="n">
        <v>0.0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342.0</v>
      </c>
      <c r="E23" s="6" t="n">
        <f si="1" t="shared"/>
        <v>342.0</v>
      </c>
      <c r="F23" s="6" t="n">
        <v>5.0</v>
      </c>
      <c r="G23" s="6" t="n">
        <v>328.0</v>
      </c>
      <c r="H23" s="6" t="n">
        <v>8.0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156.0</v>
      </c>
      <c r="E24" s="6" t="n">
        <f si="1" t="shared"/>
        <v>156.0</v>
      </c>
      <c r="F24" s="6" t="n">
        <v>22.0</v>
      </c>
      <c r="G24" s="6" t="n">
        <v>125.0</v>
      </c>
      <c r="H24" s="6" t="n">
        <v>8.0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1693.0</v>
      </c>
      <c r="E25" s="6" t="n">
        <f si="1" t="shared"/>
        <v>1691.0</v>
      </c>
      <c r="F25" s="6" t="n">
        <f ref="F25" si="9" t="shared">F26-F20-F21-F22-F23-F24</f>
        <v>54.0</v>
      </c>
      <c r="G25" s="6" t="n">
        <f ref="G25" si="10" t="shared">G26-G20-G21-G22-G23-G24</f>
        <v>1583.0</v>
      </c>
      <c r="H25" s="6" t="n">
        <f ref="H25" si="11" t="shared">H26-H20-H21-H22-H23-H24</f>
        <v>50.0</v>
      </c>
      <c r="I25" s="6" t="n">
        <f ref="I25" si="12" t="shared">I26-I20-I21-I22-I23-I24</f>
        <v>4.0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2.0</v>
      </c>
      <c r="N25" s="6" t="n">
        <f ref="N25" si="16" t="shared">N26-N20-N21-N22-N23-N24</f>
        <v>1.0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65184.0</v>
      </c>
      <c r="E26" s="6" t="n">
        <f si="1" t="shared"/>
        <v>65155.0</v>
      </c>
      <c r="F26" s="6" t="n">
        <v>1275.0</v>
      </c>
      <c r="G26" s="6" t="n">
        <v>60761.0</v>
      </c>
      <c r="H26" s="6" t="n">
        <v>2828.0</v>
      </c>
      <c r="I26" s="6" t="n">
        <v>273.0</v>
      </c>
      <c r="J26" s="6" t="n">
        <v>0.0</v>
      </c>
      <c r="K26" s="6" t="n">
        <v>0.0</v>
      </c>
      <c r="L26" s="6" t="n">
        <v>18.0</v>
      </c>
      <c r="M26" s="6" t="n">
        <f si="2" t="shared"/>
        <v>29.0</v>
      </c>
      <c r="N26" s="6" t="n">
        <v>2.0</v>
      </c>
      <c r="O26" s="6" t="n">
        <v>0.0</v>
      </c>
      <c r="P26" s="6" t="n">
        <v>24.0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767.0</v>
      </c>
      <c r="E27" s="6" t="n">
        <f si="1" t="shared"/>
        <v>763.0</v>
      </c>
      <c r="F27" s="6" t="n">
        <v>33.0</v>
      </c>
      <c r="G27" s="6" t="n">
        <v>696.0</v>
      </c>
      <c r="H27" s="6" t="n">
        <v>31.0</v>
      </c>
      <c r="I27" s="6" t="n">
        <v>3.0</v>
      </c>
      <c r="J27" s="6" t="n">
        <v>0.0</v>
      </c>
      <c r="K27" s="6" t="n">
        <v>0.0</v>
      </c>
      <c r="L27" s="6" t="n">
        <v>0.0</v>
      </c>
      <c r="M27" s="6" t="n">
        <f si="2" t="shared"/>
        <v>4.0</v>
      </c>
      <c r="N27" s="6" t="n">
        <v>4.0</v>
      </c>
      <c r="O27" s="6" t="n">
        <v>0.0</v>
      </c>
      <c r="P27" s="6" t="n">
        <v>0.0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5515.0</v>
      </c>
      <c r="E28" s="6" t="n">
        <f si="1" t="shared"/>
        <v>5491.0</v>
      </c>
      <c r="F28" s="6" t="n">
        <v>175.0</v>
      </c>
      <c r="G28" s="6" t="n">
        <v>5111.0</v>
      </c>
      <c r="H28" s="6" t="n">
        <v>177.0</v>
      </c>
      <c r="I28" s="6" t="n">
        <v>24.0</v>
      </c>
      <c r="J28" s="6" t="n">
        <v>0.0</v>
      </c>
      <c r="K28" s="6" t="n">
        <v>0.0</v>
      </c>
      <c r="L28" s="6" t="n">
        <v>4.0</v>
      </c>
      <c r="M28" s="6" t="n">
        <f si="2" t="shared"/>
        <v>24.0</v>
      </c>
      <c r="N28" s="6" t="n">
        <v>0.0</v>
      </c>
      <c r="O28" s="6" t="n">
        <v>11.0</v>
      </c>
      <c r="P28" s="6" t="n">
        <v>13.0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6717.0</v>
      </c>
      <c r="E29" s="6" t="n">
        <f si="1" t="shared"/>
        <v>6712.0</v>
      </c>
      <c r="F29" s="6" t="n">
        <v>224.0</v>
      </c>
      <c r="G29" s="6" t="n">
        <v>6289.0</v>
      </c>
      <c r="H29" s="6" t="n">
        <v>175.0</v>
      </c>
      <c r="I29" s="6" t="n">
        <v>24.0</v>
      </c>
      <c r="J29" s="6" t="n">
        <v>0.0</v>
      </c>
      <c r="K29" s="6" t="n">
        <v>0.0</v>
      </c>
      <c r="L29" s="6" t="n">
        <v>0.0</v>
      </c>
      <c r="M29" s="6" t="n">
        <f si="2" t="shared"/>
        <v>5.0</v>
      </c>
      <c r="N29" s="6" t="n">
        <v>5.0</v>
      </c>
      <c r="O29" s="6" t="n">
        <v>0.0</v>
      </c>
      <c r="P29" s="6" t="n">
        <v>0.0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1647.0</v>
      </c>
      <c r="E30" s="6" t="n">
        <f si="1" t="shared"/>
        <v>1639.0</v>
      </c>
      <c r="F30" s="6" t="n">
        <v>46.0</v>
      </c>
      <c r="G30" s="6" t="n">
        <v>1523.0</v>
      </c>
      <c r="H30" s="6" t="n">
        <v>63.0</v>
      </c>
      <c r="I30" s="6" t="n">
        <v>7.0</v>
      </c>
      <c r="J30" s="6" t="n">
        <v>0.0</v>
      </c>
      <c r="K30" s="6" t="n">
        <v>0.0</v>
      </c>
      <c r="L30" s="6" t="n">
        <v>0.0</v>
      </c>
      <c r="M30" s="6" t="n">
        <f si="2" t="shared"/>
        <v>8.0</v>
      </c>
      <c r="N30" s="6" t="n">
        <v>6.0</v>
      </c>
      <c r="O30" s="6" t="n">
        <v>0.0</v>
      </c>
      <c r="P30" s="6" t="n">
        <v>1.0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2796.0</v>
      </c>
      <c r="E31" s="6" t="n">
        <f si="1" t="shared"/>
        <v>2755.0</v>
      </c>
      <c r="F31" s="6" t="n">
        <v>78.0</v>
      </c>
      <c r="G31" s="6" t="n">
        <v>2635.0</v>
      </c>
      <c r="H31" s="6" t="n">
        <v>34.0</v>
      </c>
      <c r="I31" s="6" t="n">
        <v>8.0</v>
      </c>
      <c r="J31" s="6" t="n">
        <v>0.0</v>
      </c>
      <c r="K31" s="6" t="n">
        <v>0.0</v>
      </c>
      <c r="L31" s="6" t="n">
        <v>0.0</v>
      </c>
      <c r="M31" s="6" t="n">
        <f si="2" t="shared"/>
        <v>41.0</v>
      </c>
      <c r="N31" s="6" t="n">
        <v>15.0</v>
      </c>
      <c r="O31" s="6" t="n">
        <v>5.0</v>
      </c>
      <c r="P31" s="6" t="n">
        <v>11.0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1002.0</v>
      </c>
      <c r="E32" s="6" t="n">
        <f si="1" t="shared"/>
        <v>1002.0</v>
      </c>
      <c r="F32" s="6" t="n">
        <v>42.0</v>
      </c>
      <c r="G32" s="6" t="n">
        <v>936.0</v>
      </c>
      <c r="H32" s="6" t="n">
        <v>21.0</v>
      </c>
      <c r="I32" s="6" t="n">
        <v>3.0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1187.0</v>
      </c>
      <c r="E33" s="6" t="n">
        <f si="1" t="shared"/>
        <v>1175.0</v>
      </c>
      <c r="F33" s="6" t="n">
        <v>47.0</v>
      </c>
      <c r="G33" s="6" t="n">
        <v>1085.0</v>
      </c>
      <c r="H33" s="6" t="n">
        <v>39.0</v>
      </c>
      <c r="I33" s="6" t="n">
        <v>4.0</v>
      </c>
      <c r="J33" s="6" t="n">
        <v>0.0</v>
      </c>
      <c r="K33" s="6" t="n">
        <v>0.0</v>
      </c>
      <c r="L33" s="6" t="n">
        <v>0.0</v>
      </c>
      <c r="M33" s="6" t="n">
        <f si="2" t="shared"/>
        <v>12.0</v>
      </c>
      <c r="N33" s="6" t="n">
        <v>1.0</v>
      </c>
      <c r="O33" s="6" t="n">
        <v>0.0</v>
      </c>
      <c r="P33" s="6" t="n">
        <v>11.0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7005.0</v>
      </c>
      <c r="E34" s="6" t="n">
        <f si="1" t="shared"/>
        <v>6976.0</v>
      </c>
      <c r="F34" s="6" t="n">
        <v>324.0</v>
      </c>
      <c r="G34" s="6" t="n">
        <v>6388.0</v>
      </c>
      <c r="H34" s="6" t="n">
        <v>165.0</v>
      </c>
      <c r="I34" s="6" t="n">
        <v>94.0</v>
      </c>
      <c r="J34" s="6" t="n">
        <v>0.0</v>
      </c>
      <c r="K34" s="6" t="n">
        <v>0.0</v>
      </c>
      <c r="L34" s="6" t="n">
        <v>5.0</v>
      </c>
      <c r="M34" s="6" t="n">
        <f si="2" t="shared"/>
        <v>29.0</v>
      </c>
      <c r="N34" s="6" t="n">
        <v>8.0</v>
      </c>
      <c r="O34" s="6" t="n">
        <v>0.0</v>
      </c>
      <c r="P34" s="6" t="n">
        <v>12.0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9.0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1056.0</v>
      </c>
      <c r="E35" s="6" t="n">
        <f si="1" t="shared"/>
        <v>1056.0</v>
      </c>
      <c r="F35" s="6" t="n">
        <v>16.0</v>
      </c>
      <c r="G35" s="6" t="n">
        <v>1023.0</v>
      </c>
      <c r="H35" s="6" t="n">
        <v>15.0</v>
      </c>
      <c r="I35" s="6" t="n">
        <v>2.0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209.0</v>
      </c>
      <c r="E36" s="6" t="n">
        <f si="1" t="shared"/>
        <v>166.0</v>
      </c>
      <c r="F36" s="6" t="n">
        <v>18.0</v>
      </c>
      <c r="G36" s="6" t="n">
        <v>141.0</v>
      </c>
      <c r="H36" s="6" t="n">
        <v>7.0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43.0</v>
      </c>
      <c r="N36" s="6" t="n">
        <v>28.0</v>
      </c>
      <c r="O36" s="6" t="n">
        <v>0.0</v>
      </c>
      <c r="P36" s="6" t="n">
        <v>7.0</v>
      </c>
      <c r="Q36" s="6" t="n">
        <v>0.0</v>
      </c>
      <c r="R36" s="6" t="n">
        <v>0.0</v>
      </c>
      <c r="S36" s="6" t="n">
        <v>0.0</v>
      </c>
      <c r="T36" s="6" t="n">
        <v>3.0</v>
      </c>
      <c r="U36" s="6" t="n">
        <v>0.0</v>
      </c>
      <c r="V36" s="6" t="n">
        <v>5.0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829.0</v>
      </c>
      <c r="E37" s="6" t="n">
        <f si="1" t="shared"/>
        <v>828.0</v>
      </c>
      <c r="F37" s="6" t="n">
        <v>24.0</v>
      </c>
      <c r="G37" s="6" t="n">
        <v>759.0</v>
      </c>
      <c r="H37" s="6" t="n">
        <v>38.0</v>
      </c>
      <c r="I37" s="6" t="n">
        <v>7.0</v>
      </c>
      <c r="J37" s="6" t="n">
        <v>0.0</v>
      </c>
      <c r="K37" s="6" t="n">
        <v>0.0</v>
      </c>
      <c r="L37" s="6" t="n">
        <v>0.0</v>
      </c>
      <c r="M37" s="6" t="n">
        <f si="2" t="shared"/>
        <v>1.0</v>
      </c>
      <c r="N37" s="6" t="n">
        <v>0.0</v>
      </c>
      <c r="O37" s="6" t="n">
        <v>0.0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735.0</v>
      </c>
      <c r="E38" s="6" t="n">
        <f si="1" t="shared"/>
        <v>718.0</v>
      </c>
      <c r="F38" s="6" t="n">
        <v>30.0</v>
      </c>
      <c r="G38" s="6" t="n">
        <v>669.0</v>
      </c>
      <c r="H38" s="6" t="n">
        <v>15.0</v>
      </c>
      <c r="I38" s="6" t="n">
        <v>4.0</v>
      </c>
      <c r="J38" s="6" t="n">
        <v>0.0</v>
      </c>
      <c r="K38" s="6" t="n">
        <v>0.0</v>
      </c>
      <c r="L38" s="6" t="n">
        <v>0.0</v>
      </c>
      <c r="M38" s="6" t="n">
        <f si="2" t="shared"/>
        <v>17.0</v>
      </c>
      <c r="N38" s="6" t="n">
        <v>14.0</v>
      </c>
      <c r="O38" s="6" t="n">
        <v>0.0</v>
      </c>
      <c r="P38" s="6" t="n">
        <v>3.0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6080.0</v>
      </c>
      <c r="E39" s="6" t="n">
        <f si="1" t="shared"/>
        <v>5933.0</v>
      </c>
      <c r="F39" s="6" t="n">
        <f ref="F39" si="25" t="shared">F40-F27-F28-F29-F30-F31-F32-F33-F34-F35-F36-F37-F38</f>
        <v>237.0</v>
      </c>
      <c r="G39" s="6" t="n">
        <f ref="G39:L39" si="26" t="shared">G40-G27-G28-G29-G30-G31-G32-G33-G34-G35-G36-G37-G38</f>
        <v>5507.0</v>
      </c>
      <c r="H39" s="6" t="n">
        <f si="26" t="shared"/>
        <v>159.0</v>
      </c>
      <c r="I39" s="6" t="n">
        <f si="26" t="shared"/>
        <v>30.0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147.0</v>
      </c>
      <c r="N39" s="6" t="n">
        <f ref="N39:V39" si="27" t="shared">N40-N27-N28-N29-N30-N31-N32-N33-N34-N35-N36-N37-N38</f>
        <v>60.0</v>
      </c>
      <c r="O39" s="6" t="n">
        <f si="27" t="shared"/>
        <v>1.0</v>
      </c>
      <c r="P39" s="6" t="n">
        <f si="27" t="shared"/>
        <v>47.0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2.0</v>
      </c>
      <c r="U39" s="6" t="n">
        <f si="27" t="shared"/>
        <v>0.0</v>
      </c>
      <c r="V39" s="6" t="n">
        <f si="27" t="shared"/>
        <v>37.0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35545.0</v>
      </c>
      <c r="E40" s="6" t="n">
        <f si="1" t="shared"/>
        <v>35214.0</v>
      </c>
      <c r="F40" s="6" t="n">
        <v>1294.0</v>
      </c>
      <c r="G40" s="6" t="n">
        <v>32762.0</v>
      </c>
      <c r="H40" s="6" t="n">
        <v>939.0</v>
      </c>
      <c r="I40" s="6" t="n">
        <v>210.0</v>
      </c>
      <c r="J40" s="6" t="n">
        <v>0.0</v>
      </c>
      <c r="K40" s="6" t="n">
        <v>0.0</v>
      </c>
      <c r="L40" s="6" t="n">
        <v>9.0</v>
      </c>
      <c r="M40" s="6" t="n">
        <f si="2" t="shared"/>
        <v>331.0</v>
      </c>
      <c r="N40" s="6" t="n">
        <v>141.0</v>
      </c>
      <c r="O40" s="6" t="n">
        <v>17.0</v>
      </c>
      <c r="P40" s="6" t="n">
        <v>106.0</v>
      </c>
      <c r="Q40" s="6" t="n">
        <v>0.0</v>
      </c>
      <c r="R40" s="6" t="n">
        <v>0.0</v>
      </c>
      <c r="S40" s="6" t="n">
        <v>0.0</v>
      </c>
      <c r="T40" s="6" t="n">
        <v>5.0</v>
      </c>
      <c r="U40" s="6" t="n">
        <v>0.0</v>
      </c>
      <c r="V40" s="6" t="n">
        <v>62.0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10508.0</v>
      </c>
      <c r="E41" s="6" t="n">
        <f si="1" t="shared"/>
        <v>10505.0</v>
      </c>
      <c r="F41" s="6" t="n">
        <v>351.0</v>
      </c>
      <c r="G41" s="6" t="n">
        <v>9858.0</v>
      </c>
      <c r="H41" s="6" t="n">
        <v>226.0</v>
      </c>
      <c r="I41" s="6" t="n">
        <v>68.0</v>
      </c>
      <c r="J41" s="6" t="n">
        <v>0.0</v>
      </c>
      <c r="K41" s="6" t="n">
        <v>0.0</v>
      </c>
      <c r="L41" s="6" t="n">
        <v>2.0</v>
      </c>
      <c r="M41" s="6" t="n">
        <f si="2" t="shared"/>
        <v>3.0</v>
      </c>
      <c r="N41" s="6" t="n">
        <v>1.0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2.0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1815.0</v>
      </c>
      <c r="E42" s="6" t="n">
        <f si="1" t="shared"/>
        <v>1814.0</v>
      </c>
      <c r="F42" s="6" t="n">
        <v>38.0</v>
      </c>
      <c r="G42" s="6" t="n">
        <v>1739.0</v>
      </c>
      <c r="H42" s="6" t="n">
        <v>29.0</v>
      </c>
      <c r="I42" s="6" t="n">
        <v>8.0</v>
      </c>
      <c r="J42" s="6" t="n">
        <v>0.0</v>
      </c>
      <c r="K42" s="6" t="n">
        <v>0.0</v>
      </c>
      <c r="L42" s="6" t="n">
        <v>0.0</v>
      </c>
      <c r="M42" s="6" t="n">
        <f si="2" t="shared"/>
        <v>1.0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1.0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257.0</v>
      </c>
      <c r="E43" s="6" t="n">
        <f si="1" t="shared"/>
        <v>253.0</v>
      </c>
      <c r="F43" s="6" t="n">
        <f ref="F43" si="28" t="shared">F44-F41-F42</f>
        <v>5.0</v>
      </c>
      <c r="G43" s="6" t="n">
        <f ref="G43:L43" si="29" t="shared">G44-G41-G42</f>
        <v>246.0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4.0</v>
      </c>
      <c r="N43" s="6" t="n">
        <f ref="N43:V43" si="30" t="shared">N44-N41-N42</f>
        <v>3.0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12580.0</v>
      </c>
      <c r="E44" s="6" t="n">
        <f si="1" t="shared"/>
        <v>12572.0</v>
      </c>
      <c r="F44" s="6" t="n">
        <v>394.0</v>
      </c>
      <c r="G44" s="6" t="n">
        <v>11843.0</v>
      </c>
      <c r="H44" s="6" t="n">
        <v>257.0</v>
      </c>
      <c r="I44" s="6" t="n">
        <v>76.0</v>
      </c>
      <c r="J44" s="6" t="n">
        <v>0.0</v>
      </c>
      <c r="K44" s="6" t="n">
        <v>0.0</v>
      </c>
      <c r="L44" s="6" t="n">
        <v>2.0</v>
      </c>
      <c r="M44" s="6" t="n">
        <f si="2" t="shared"/>
        <v>8.0</v>
      </c>
      <c r="N44" s="6" t="n">
        <v>4.0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3.0</v>
      </c>
      <c r="U44" s="6" t="n">
        <v>0.0</v>
      </c>
      <c r="V44" s="6" t="n">
        <v>1.0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700.0</v>
      </c>
      <c r="E45" s="6" t="n">
        <f si="1" t="shared"/>
        <v>698.0</v>
      </c>
      <c r="F45" s="6" t="n">
        <v>26.0</v>
      </c>
      <c r="G45" s="6" t="n">
        <v>667.0</v>
      </c>
      <c r="H45" s="6" t="n">
        <v>5.0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2.0</v>
      </c>
      <c r="N45" s="6" t="n">
        <v>1.0</v>
      </c>
      <c r="O45" s="6" t="n">
        <v>0.0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584.0</v>
      </c>
      <c r="E46" s="6" t="n">
        <f si="1" t="shared"/>
        <v>580.0</v>
      </c>
      <c r="F46" s="6" t="n">
        <f ref="F46" si="31" t="shared">F47-F45</f>
        <v>22.0</v>
      </c>
      <c r="G46" s="6" t="n">
        <f ref="G46:L46" si="32" t="shared">G47-G45</f>
        <v>554.0</v>
      </c>
      <c r="H46" s="6" t="n">
        <f si="32" t="shared"/>
        <v>2.0</v>
      </c>
      <c r="I46" s="6" t="n">
        <f si="32" t="shared"/>
        <v>1.0</v>
      </c>
      <c r="J46" s="6" t="n">
        <f si="32" t="shared"/>
        <v>0.0</v>
      </c>
      <c r="K46" s="6" t="n">
        <f si="32" t="shared"/>
        <v>0.0</v>
      </c>
      <c r="L46" s="6" t="n">
        <f si="32" t="shared"/>
        <v>1.0</v>
      </c>
      <c r="M46" s="6" t="n">
        <f si="2" t="shared"/>
        <v>4.0</v>
      </c>
      <c r="N46" s="6" t="n">
        <f ref="N46:V46" si="33" t="shared">N47-N45</f>
        <v>3.0</v>
      </c>
      <c r="O46" s="6" t="n">
        <f si="33" t="shared"/>
        <v>0.0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1284.0</v>
      </c>
      <c r="E47" s="6" t="n">
        <f si="1" t="shared"/>
        <v>1278.0</v>
      </c>
      <c r="F47" s="6" t="n">
        <v>48.0</v>
      </c>
      <c r="G47" s="6" t="n">
        <v>1221.0</v>
      </c>
      <c r="H47" s="6" t="n">
        <v>7.0</v>
      </c>
      <c r="I47" s="6" t="n">
        <v>1.0</v>
      </c>
      <c r="J47" s="6" t="n">
        <v>0.0</v>
      </c>
      <c r="K47" s="6" t="n">
        <v>0.0</v>
      </c>
      <c r="L47" s="6" t="n">
        <v>1.0</v>
      </c>
      <c r="M47" s="6" t="n">
        <f si="2" t="shared"/>
        <v>6.0</v>
      </c>
      <c r="N47" s="6" t="n">
        <v>4.0</v>
      </c>
      <c r="O47" s="6" t="n">
        <v>0.0</v>
      </c>
      <c r="P47" s="6" t="n">
        <v>2.0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287.0</v>
      </c>
      <c r="E48" s="6" t="n">
        <f si="1" t="shared"/>
        <v>286.0</v>
      </c>
      <c r="F48" s="6" t="n">
        <v>22.0</v>
      </c>
      <c r="G48" s="6" t="n">
        <v>224.0</v>
      </c>
      <c r="H48" s="6" t="n">
        <v>28.0</v>
      </c>
      <c r="I48" s="6" t="n">
        <v>12.0</v>
      </c>
      <c r="J48" s="6" t="n">
        <v>0.0</v>
      </c>
      <c r="K48" s="6" t="n">
        <v>0.0</v>
      </c>
      <c r="L48" s="6" t="n">
        <v>0.0</v>
      </c>
      <c r="M48" s="6" t="n">
        <f si="2" t="shared"/>
        <v>1.0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623457.0</v>
      </c>
      <c r="E49" s="6" t="n">
        <f si="1" t="shared"/>
        <v>620175.0</v>
      </c>
      <c r="F49" s="6" t="n">
        <f>F48+F47+F44+F40+F26+F19</f>
        <v>34913.0</v>
      </c>
      <c r="G49" s="6" t="n">
        <f ref="G49:L49" si="34" t="shared">G48+G47+G44+G40+G26+G19</f>
        <v>538450.0</v>
      </c>
      <c r="H49" s="6" t="n">
        <f si="34" t="shared"/>
        <v>39302.0</v>
      </c>
      <c r="I49" s="6" t="n">
        <f si="34" t="shared"/>
        <v>6782.0</v>
      </c>
      <c r="J49" s="6" t="n">
        <f si="34" t="shared"/>
        <v>26.0</v>
      </c>
      <c r="K49" s="6" t="n">
        <f si="34" t="shared"/>
        <v>0.0</v>
      </c>
      <c r="L49" s="6" t="n">
        <f si="34" t="shared"/>
        <v>702.0</v>
      </c>
      <c r="M49" s="6" t="n">
        <f si="2" t="shared"/>
        <v>3282.0</v>
      </c>
      <c r="N49" s="6" t="n">
        <f ref="N49" si="35" t="shared">N48+N47+N44+N40+N26+N19</f>
        <v>1604.0</v>
      </c>
      <c r="O49" s="6" t="n">
        <f ref="O49" si="36" t="shared">O48+O47+O44+O40+O26+O19</f>
        <v>87.0</v>
      </c>
      <c r="P49" s="6" t="n">
        <f ref="P49" si="37" t="shared">P48+P47+P44+P40+P26+P19</f>
        <v>439.0</v>
      </c>
      <c r="Q49" s="6" t="n">
        <f ref="Q49" si="38" t="shared">Q48+Q47+Q44+Q40+Q26+Q19</f>
        <v>277.0</v>
      </c>
      <c r="R49" s="6" t="n">
        <f ref="R49" si="39" t="shared">R48+R47+R44+R40+R26+R19</f>
        <v>24.0</v>
      </c>
      <c r="S49" s="6" t="n">
        <f ref="S49" si="40" t="shared">S48+S47+S44+S40+S26+S19</f>
        <v>0.0</v>
      </c>
      <c r="T49" s="6" t="n">
        <f ref="T49" si="41" t="shared">T48+T47+T44+T40+T26+T19</f>
        <v>85.0</v>
      </c>
      <c r="U49" s="6" t="n">
        <f ref="U49" si="42" t="shared">U48+U47+U44+U40+U26+U19</f>
        <v>30.0</v>
      </c>
      <c r="V49" s="6" t="n">
        <f ref="V49" si="43" t="shared">V48+V47+V44+V40+V26+V19</f>
        <v>736.0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