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<sst xmlns="http://schemas.openxmlformats.org/spreadsheetml/2006/main" count="109" uniqueCount="64">
  <si>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</si>
  <si>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</si>
  <si>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</si>
  <si>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</si>
  <si>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</si>
  <si>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</si>
  <si>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</si>
  <si>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</si>
  <si>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</si>
  <si>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</si>
  <si>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</si>
  <si>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</si>
  <si>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</si>
  <si>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</si>
  <si>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</si>
  <si>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</si>
  <si>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</si>
  <si>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</si>
  <si>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</si>
  <si>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</si>
  <si>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</si>
  <si>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</si>
  <si>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</si>
  <si>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</si>
  <si>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</si>
  <si>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</si>
  <si>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</si>
  <si>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</si>
  <si>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</si>
  <si>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</si>
  <si>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</si>
  <si>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</si>
  <si>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</si>
  <si>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</si>
  <si>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</si>
  <si>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</si>
  <si>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</si>
  <si>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</si>
  <si>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</si>
  <si>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</si>
  <si>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</si>
  <si>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</si>
  <si>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</si>
  <si>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</si>
  <si>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</si>
  <si>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</si>
  <si>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</si>
  <si>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</si>
  <si>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</si>
  <si>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</si>
  <si>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</si>
  <si>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</si>
  <si>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</si>
  <si>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</si>
  <si>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</si>
  <si>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</si>
  <si>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</si>
  <si>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</si>
  <si>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</si>
  <si>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</si>
  <si>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</si>
  <si>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</si>
  <si>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111年1至12月來臺旅客人次－按年齡分
Table 1-5   Visitor Arrivals by Age,
January-December,2022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</si>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</sst>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1544.0</v>
      </c>
      <c r="E3" s="2" t="n">
        <v>2353.0</v>
      </c>
      <c r="F3" s="2" t="n">
        <v>7093.0</v>
      </c>
      <c r="G3" s="2" t="n">
        <v>6785.0</v>
      </c>
      <c r="H3" s="2" t="n">
        <v>6064.0</v>
      </c>
      <c r="I3" s="2" t="n">
        <v>4837.0</v>
      </c>
      <c r="J3" s="2" t="n">
        <v>3945.0</v>
      </c>
      <c r="K3" s="2" t="n">
        <f>SUM(D3:J3)</f>
        <v>32621.0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717.0</v>
      </c>
      <c r="E4" s="2" t="n">
        <v>435.0</v>
      </c>
      <c r="F4" s="2" t="n">
        <v>3552.0</v>
      </c>
      <c r="G4" s="2" t="n">
        <v>8935.0</v>
      </c>
      <c r="H4" s="2" t="n">
        <v>5990.0</v>
      </c>
      <c r="I4" s="2" t="n">
        <v>3211.0</v>
      </c>
      <c r="J4" s="2" t="n">
        <v>1538.0</v>
      </c>
      <c r="K4" s="2" t="n">
        <f ref="K4:K48" si="0" t="shared">SUM(D4:J4)</f>
        <v>24378.0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3102.0</v>
      </c>
      <c r="E5" s="2" t="n">
        <v>3386.0</v>
      </c>
      <c r="F5" s="2" t="n">
        <v>12257.0</v>
      </c>
      <c r="G5" s="2" t="n">
        <v>15937.0</v>
      </c>
      <c r="H5" s="2" t="n">
        <v>20096.0</v>
      </c>
      <c r="I5" s="2" t="n">
        <v>19125.0</v>
      </c>
      <c r="J5" s="2" t="n">
        <v>13713.0</v>
      </c>
      <c r="K5" s="2" t="n">
        <f si="0" t="shared"/>
        <v>87616.0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1440.0</v>
      </c>
      <c r="E6" s="2" t="n">
        <v>2424.0</v>
      </c>
      <c r="F6" s="2" t="n">
        <v>10372.0</v>
      </c>
      <c r="G6" s="2" t="n">
        <v>12945.0</v>
      </c>
      <c r="H6" s="2" t="n">
        <v>10807.0</v>
      </c>
      <c r="I6" s="2" t="n">
        <v>8309.0</v>
      </c>
      <c r="J6" s="2" t="n">
        <v>5451.0</v>
      </c>
      <c r="K6" s="2" t="n">
        <f si="0" t="shared"/>
        <v>51748.0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377.0</v>
      </c>
      <c r="E7" s="2" t="n">
        <v>220.0</v>
      </c>
      <c r="F7" s="2" t="n">
        <v>2405.0</v>
      </c>
      <c r="G7" s="2" t="n">
        <v>3338.0</v>
      </c>
      <c r="H7" s="2" t="n">
        <v>1875.0</v>
      </c>
      <c r="I7" s="2" t="n">
        <v>781.0</v>
      </c>
      <c r="J7" s="2" t="n">
        <v>394.0</v>
      </c>
      <c r="K7" s="2" t="n">
        <f si="0" t="shared"/>
        <v>9390.0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137.0</v>
      </c>
      <c r="E8" s="2" t="n">
        <v>95.0</v>
      </c>
      <c r="F8" s="2" t="n">
        <v>602.0</v>
      </c>
      <c r="G8" s="2" t="n">
        <v>1122.0</v>
      </c>
      <c r="H8" s="2" t="n">
        <v>810.0</v>
      </c>
      <c r="I8" s="2" t="n">
        <v>454.0</v>
      </c>
      <c r="J8" s="2" t="n">
        <v>241.0</v>
      </c>
      <c r="K8" s="2" t="n">
        <f si="0" t="shared"/>
        <v>3461.0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2575.0</v>
      </c>
      <c r="E9" s="2" t="n">
        <v>5490.0</v>
      </c>
      <c r="F9" s="2" t="n">
        <v>15135.0</v>
      </c>
      <c r="G9" s="2" t="n">
        <v>13248.0</v>
      </c>
      <c r="H9" s="2" t="n">
        <v>10236.0</v>
      </c>
      <c r="I9" s="2" t="n">
        <v>7546.0</v>
      </c>
      <c r="J9" s="2" t="n">
        <v>4805.0</v>
      </c>
      <c r="K9" s="2" t="n">
        <f si="0" t="shared"/>
        <v>59035.0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5491.0</v>
      </c>
      <c r="E10" s="2" t="n">
        <v>5548.0</v>
      </c>
      <c r="F10" s="2" t="n">
        <v>10613.0</v>
      </c>
      <c r="G10" s="2" t="n">
        <v>16225.0</v>
      </c>
      <c r="H10" s="2" t="n">
        <v>13961.0</v>
      </c>
      <c r="I10" s="2" t="n">
        <v>10508.0</v>
      </c>
      <c r="J10" s="2" t="n">
        <v>7161.0</v>
      </c>
      <c r="K10" s="2" t="n">
        <f si="0" t="shared"/>
        <v>69507.0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801.0</v>
      </c>
      <c r="E11" s="2" t="n">
        <v>4978.0</v>
      </c>
      <c r="F11" s="2" t="n">
        <v>35976.0</v>
      </c>
      <c r="G11" s="2" t="n">
        <v>21980.0</v>
      </c>
      <c r="H11" s="2" t="n">
        <v>10154.0</v>
      </c>
      <c r="I11" s="2" t="n">
        <v>2658.0</v>
      </c>
      <c r="J11" s="2" t="n">
        <v>1615.0</v>
      </c>
      <c r="K11" s="2" t="n">
        <f si="0" t="shared"/>
        <v>78162.0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1110.0</v>
      </c>
      <c r="E12" s="2" t="n">
        <v>1780.0</v>
      </c>
      <c r="F12" s="2" t="n">
        <v>23440.0</v>
      </c>
      <c r="G12" s="2" t="n">
        <v>24638.0</v>
      </c>
      <c r="H12" s="2" t="n">
        <v>7650.0</v>
      </c>
      <c r="I12" s="2" t="n">
        <v>3348.0</v>
      </c>
      <c r="J12" s="2" t="n">
        <v>2072.0</v>
      </c>
      <c r="K12" s="2" t="n">
        <f si="0" t="shared"/>
        <v>64038.0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1597.0</v>
      </c>
      <c r="E13" s="2" t="n">
        <v>2517.0</v>
      </c>
      <c r="F13" s="2" t="n">
        <v>21216.0</v>
      </c>
      <c r="G13" s="2" t="n">
        <v>23295.0</v>
      </c>
      <c r="H13" s="2" t="n">
        <v>14659.0</v>
      </c>
      <c r="I13" s="2" t="n">
        <v>6864.0</v>
      </c>
      <c r="J13" s="2" t="n">
        <v>4286.0</v>
      </c>
      <c r="K13" s="2" t="n">
        <f si="0" t="shared"/>
        <v>74434.0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1273.0</v>
      </c>
      <c r="E14" s="2" t="n">
        <v>10541.0</v>
      </c>
      <c r="F14" s="2" t="n">
        <v>56288.0</v>
      </c>
      <c r="G14" s="2" t="n">
        <v>43477.0</v>
      </c>
      <c r="H14" s="2" t="n">
        <v>14772.0</v>
      </c>
      <c r="I14" s="2" t="n">
        <v>4681.0</v>
      </c>
      <c r="J14" s="2" t="n">
        <v>3786.0</v>
      </c>
      <c r="K14" s="2" t="n">
        <f si="0" t="shared"/>
        <v>134818.0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106.0</v>
      </c>
      <c r="E15" s="2" t="n">
        <f ref="E15:J15" si="1" t="shared">E16-E9-E10-E11-E12-E13-E14</f>
        <v>517.0</v>
      </c>
      <c r="F15" s="2" t="n">
        <f si="1" t="shared"/>
        <v>1389.0</v>
      </c>
      <c r="G15" s="2" t="n">
        <f si="1" t="shared"/>
        <v>811.0</v>
      </c>
      <c r="H15" s="2" t="n">
        <f si="1" t="shared"/>
        <v>545.0</v>
      </c>
      <c r="I15" s="2" t="n">
        <f si="1" t="shared"/>
        <v>342.0</v>
      </c>
      <c r="J15" s="2" t="n">
        <f si="1" t="shared"/>
        <v>337.0</v>
      </c>
      <c r="K15" s="2" t="n">
        <f si="0" t="shared"/>
        <v>4047.0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12953.0</v>
      </c>
      <c r="E16" s="2" t="n">
        <v>31371.0</v>
      </c>
      <c r="F16" s="2" t="n">
        <v>164057.0</v>
      </c>
      <c r="G16" s="2" t="n">
        <v>143674.0</v>
      </c>
      <c r="H16" s="2" t="n">
        <v>71977.0</v>
      </c>
      <c r="I16" s="2" t="n">
        <v>35947.0</v>
      </c>
      <c r="J16" s="2" t="n">
        <v>24062.0</v>
      </c>
      <c r="K16" s="2" t="n">
        <f si="0" t="shared"/>
        <v>484041.0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146.0</v>
      </c>
      <c r="E17" s="2" t="n">
        <f ref="E17:J17" si="2" t="shared">E18-E16-E3-E4-E5-E6-E7-E8</f>
        <v>146.0</v>
      </c>
      <c r="F17" s="2" t="n">
        <f si="2" t="shared"/>
        <v>877.0</v>
      </c>
      <c r="G17" s="2" t="n">
        <f si="2" t="shared"/>
        <v>1018.0</v>
      </c>
      <c r="H17" s="2" t="n">
        <f si="2" t="shared"/>
        <v>702.0</v>
      </c>
      <c r="I17" s="2" t="n">
        <f si="2" t="shared"/>
        <v>396.0</v>
      </c>
      <c r="J17" s="2" t="n">
        <f si="2" t="shared"/>
        <v>252.0</v>
      </c>
      <c r="K17" s="2" t="n">
        <f si="0" t="shared"/>
        <v>3537.0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20416.0</v>
      </c>
      <c r="E18" s="2" t="n">
        <v>40430.0</v>
      </c>
      <c r="F18" s="2" t="n">
        <v>201215.0</v>
      </c>
      <c r="G18" s="2" t="n">
        <v>193754.0</v>
      </c>
      <c r="H18" s="2" t="n">
        <v>118321.0</v>
      </c>
      <c r="I18" s="2" t="n">
        <v>73060.0</v>
      </c>
      <c r="J18" s="2" t="n">
        <v>49596.0</v>
      </c>
      <c r="K18" s="2" t="n">
        <f si="0" t="shared"/>
        <v>696792.0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1204.0</v>
      </c>
      <c r="E19" s="2" t="n">
        <v>671.0</v>
      </c>
      <c r="F19" s="2" t="n">
        <v>1690.0</v>
      </c>
      <c r="G19" s="2" t="n">
        <v>2924.0</v>
      </c>
      <c r="H19" s="2" t="n">
        <v>2704.0</v>
      </c>
      <c r="I19" s="2" t="n">
        <v>2084.0</v>
      </c>
      <c r="J19" s="2" t="n">
        <v>1967.0</v>
      </c>
      <c r="K19" s="2" t="n">
        <f si="0" t="shared"/>
        <v>13244.0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9499.0</v>
      </c>
      <c r="E20" s="2" t="n">
        <v>7623.0</v>
      </c>
      <c r="F20" s="2" t="n">
        <v>13529.0</v>
      </c>
      <c r="G20" s="2" t="n">
        <v>18219.0</v>
      </c>
      <c r="H20" s="2" t="n">
        <v>15313.0</v>
      </c>
      <c r="I20" s="2" t="n">
        <v>14213.0</v>
      </c>
      <c r="J20" s="2" t="n">
        <v>12218.0</v>
      </c>
      <c r="K20" s="2" t="n">
        <f si="0" t="shared"/>
        <v>90614.0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28.0</v>
      </c>
      <c r="E21" s="2" t="n">
        <v>47.0</v>
      </c>
      <c r="F21" s="2" t="n">
        <v>170.0</v>
      </c>
      <c r="G21" s="2" t="n">
        <v>209.0</v>
      </c>
      <c r="H21" s="2" t="n">
        <v>141.0</v>
      </c>
      <c r="I21" s="2" t="n">
        <v>65.0</v>
      </c>
      <c r="J21" s="2" t="n">
        <v>53.0</v>
      </c>
      <c r="K21" s="2" t="n">
        <f si="0" t="shared"/>
        <v>713.0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61.0</v>
      </c>
      <c r="E22" s="2" t="n">
        <v>37.0</v>
      </c>
      <c r="F22" s="2" t="n">
        <v>120.0</v>
      </c>
      <c r="G22" s="2" t="n">
        <v>250.0</v>
      </c>
      <c r="H22" s="2" t="n">
        <v>164.0</v>
      </c>
      <c r="I22" s="2" t="n">
        <v>63.0</v>
      </c>
      <c r="J22" s="2" t="n">
        <v>28.0</v>
      </c>
      <c r="K22" s="2" t="n">
        <f si="0" t="shared"/>
        <v>723.0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19.0</v>
      </c>
      <c r="E23" s="2" t="n">
        <v>36.0</v>
      </c>
      <c r="F23" s="2" t="n">
        <v>31.0</v>
      </c>
      <c r="G23" s="2" t="n">
        <v>46.0</v>
      </c>
      <c r="H23" s="2" t="n">
        <v>34.0</v>
      </c>
      <c r="I23" s="2" t="n">
        <v>19.0</v>
      </c>
      <c r="J23" s="2" t="n">
        <v>10.0</v>
      </c>
      <c r="K23" s="2" t="n">
        <f si="0" t="shared"/>
        <v>195.0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60.0</v>
      </c>
      <c r="E24" s="2" t="n">
        <f ref="E24:J24" si="3" t="shared">E25-E19-E20-E21-E22-E23</f>
        <v>204.0</v>
      </c>
      <c r="F24" s="2" t="n">
        <f si="3" t="shared"/>
        <v>1207.0</v>
      </c>
      <c r="G24" s="2" t="n">
        <f si="3" t="shared"/>
        <v>963.0</v>
      </c>
      <c r="H24" s="2" t="n">
        <f si="3" t="shared"/>
        <v>455.0</v>
      </c>
      <c r="I24" s="2" t="n">
        <f si="3" t="shared"/>
        <v>287.0</v>
      </c>
      <c r="J24" s="2" t="n">
        <f si="3" t="shared"/>
        <v>177.0</v>
      </c>
      <c r="K24" s="2" t="n">
        <f si="0" t="shared"/>
        <v>3353.0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10871.0</v>
      </c>
      <c r="E25" s="2" t="n">
        <v>8618.0</v>
      </c>
      <c r="F25" s="2" t="n">
        <v>16747.0</v>
      </c>
      <c r="G25" s="2" t="n">
        <v>22611.0</v>
      </c>
      <c r="H25" s="2" t="n">
        <v>18811.0</v>
      </c>
      <c r="I25" s="2" t="n">
        <v>16731.0</v>
      </c>
      <c r="J25" s="2" t="n">
        <v>14453.0</v>
      </c>
      <c r="K25" s="2" t="n">
        <f si="0" t="shared"/>
        <v>108842.0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108.0</v>
      </c>
      <c r="E26" s="2" t="n">
        <v>50.0</v>
      </c>
      <c r="F26" s="2" t="n">
        <v>421.0</v>
      </c>
      <c r="G26" s="2" t="n">
        <v>586.0</v>
      </c>
      <c r="H26" s="2" t="n">
        <v>327.0</v>
      </c>
      <c r="I26" s="2" t="n">
        <v>260.0</v>
      </c>
      <c r="J26" s="2" t="n">
        <v>127.0</v>
      </c>
      <c r="K26" s="2" t="n">
        <f si="0" t="shared"/>
        <v>1879.0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455.0</v>
      </c>
      <c r="E27" s="2" t="n">
        <v>362.0</v>
      </c>
      <c r="F27" s="2" t="n">
        <v>1694.0</v>
      </c>
      <c r="G27" s="2" t="n">
        <v>2023.0</v>
      </c>
      <c r="H27" s="2" t="n">
        <v>1734.0</v>
      </c>
      <c r="I27" s="2" t="n">
        <v>1263.0</v>
      </c>
      <c r="J27" s="2" t="n">
        <v>818.0</v>
      </c>
      <c r="K27" s="2" t="n">
        <f si="0" t="shared"/>
        <v>8349.0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586.0</v>
      </c>
      <c r="E28" s="2" t="n">
        <v>360.0</v>
      </c>
      <c r="F28" s="2" t="n">
        <v>1911.0</v>
      </c>
      <c r="G28" s="2" t="n">
        <v>2688.0</v>
      </c>
      <c r="H28" s="2" t="n">
        <v>2107.0</v>
      </c>
      <c r="I28" s="2" t="n">
        <v>2079.0</v>
      </c>
      <c r="J28" s="2" t="n">
        <v>1080.0</v>
      </c>
      <c r="K28" s="2" t="n">
        <f si="0" t="shared"/>
        <v>10811.0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103.0</v>
      </c>
      <c r="E29" s="2" t="n">
        <v>96.0</v>
      </c>
      <c r="F29" s="2" t="n">
        <v>387.0</v>
      </c>
      <c r="G29" s="2" t="n">
        <v>788.0</v>
      </c>
      <c r="H29" s="2" t="n">
        <v>824.0</v>
      </c>
      <c r="I29" s="2" t="n">
        <v>520.0</v>
      </c>
      <c r="J29" s="2" t="n">
        <v>293.0</v>
      </c>
      <c r="K29" s="2" t="n">
        <f si="0" t="shared"/>
        <v>3011.0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248.0</v>
      </c>
      <c r="E30" s="2" t="n">
        <v>125.0</v>
      </c>
      <c r="F30" s="2" t="n">
        <v>1102.0</v>
      </c>
      <c r="G30" s="2" t="n">
        <v>1392.0</v>
      </c>
      <c r="H30" s="2" t="n">
        <v>1327.0</v>
      </c>
      <c r="I30" s="2" t="n">
        <v>1332.0</v>
      </c>
      <c r="J30" s="2" t="n">
        <v>664.0</v>
      </c>
      <c r="K30" s="2" t="n">
        <f si="0" t="shared"/>
        <v>6190.0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123.0</v>
      </c>
      <c r="E31" s="2" t="n">
        <v>63.0</v>
      </c>
      <c r="F31" s="2" t="n">
        <v>230.0</v>
      </c>
      <c r="G31" s="2" t="n">
        <v>349.0</v>
      </c>
      <c r="H31" s="2" t="n">
        <v>309.0</v>
      </c>
      <c r="I31" s="2" t="n">
        <v>321.0</v>
      </c>
      <c r="J31" s="2" t="n">
        <v>207.0</v>
      </c>
      <c r="K31" s="2" t="n">
        <f si="0" t="shared"/>
        <v>1602.0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114.0</v>
      </c>
      <c r="E32" s="2" t="n">
        <v>43.0</v>
      </c>
      <c r="F32" s="2" t="n">
        <v>362.0</v>
      </c>
      <c r="G32" s="2" t="n">
        <v>528.0</v>
      </c>
      <c r="H32" s="2" t="n">
        <v>554.0</v>
      </c>
      <c r="I32" s="2" t="n">
        <v>244.0</v>
      </c>
      <c r="J32" s="2" t="n">
        <v>117.0</v>
      </c>
      <c r="K32" s="2" t="n">
        <f si="0" t="shared"/>
        <v>1962.0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586.0</v>
      </c>
      <c r="E33" s="2" t="n">
        <v>346.0</v>
      </c>
      <c r="F33" s="2" t="n">
        <v>1892.0</v>
      </c>
      <c r="G33" s="2" t="n">
        <v>3656.0</v>
      </c>
      <c r="H33" s="2" t="n">
        <v>3215.0</v>
      </c>
      <c r="I33" s="2" t="n">
        <v>2427.0</v>
      </c>
      <c r="J33" s="2" t="n">
        <v>1601.0</v>
      </c>
      <c r="K33" s="2" t="n">
        <f si="0" t="shared"/>
        <v>13723.0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65.0</v>
      </c>
      <c r="E34" s="2" t="n">
        <v>51.0</v>
      </c>
      <c r="F34" s="2" t="n">
        <v>299.0</v>
      </c>
      <c r="G34" s="2" t="n">
        <v>337.0</v>
      </c>
      <c r="H34" s="2" t="n">
        <v>285.0</v>
      </c>
      <c r="I34" s="2" t="n">
        <v>246.0</v>
      </c>
      <c r="J34" s="2" t="n">
        <v>187.0</v>
      </c>
      <c r="K34" s="2" t="n">
        <f si="0" t="shared"/>
        <v>1470.0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5.0</v>
      </c>
      <c r="E35" s="2" t="n">
        <v>0.0</v>
      </c>
      <c r="F35" s="2" t="n">
        <v>44.0</v>
      </c>
      <c r="G35" s="2" t="n">
        <v>89.0</v>
      </c>
      <c r="H35" s="2" t="n">
        <v>64.0</v>
      </c>
      <c r="I35" s="2" t="n">
        <v>36.0</v>
      </c>
      <c r="J35" s="2" t="n">
        <v>22.0</v>
      </c>
      <c r="K35" s="2" t="n">
        <f si="0" t="shared"/>
        <v>260.0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76.0</v>
      </c>
      <c r="E36" s="2" t="n">
        <v>61.0</v>
      </c>
      <c r="F36" s="2" t="n">
        <v>207.0</v>
      </c>
      <c r="G36" s="2" t="n">
        <v>327.0</v>
      </c>
      <c r="H36" s="2" t="n">
        <v>316.0</v>
      </c>
      <c r="I36" s="2" t="n">
        <v>283.0</v>
      </c>
      <c r="J36" s="2" t="n">
        <v>159.0</v>
      </c>
      <c r="K36" s="2" t="n">
        <f si="0" t="shared"/>
        <v>1429.0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62.0</v>
      </c>
      <c r="E37" s="2" t="n">
        <v>97.0</v>
      </c>
      <c r="F37" s="2" t="n">
        <v>358.0</v>
      </c>
      <c r="G37" s="2" t="n">
        <v>639.0</v>
      </c>
      <c r="H37" s="2" t="n">
        <v>327.0</v>
      </c>
      <c r="I37" s="2" t="n">
        <v>206.0</v>
      </c>
      <c r="J37" s="2" t="n">
        <v>97.0</v>
      </c>
      <c r="K37" s="2" t="n">
        <f si="0" t="shared"/>
        <v>1786.0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356.0</v>
      </c>
      <c r="E38" s="2" t="n">
        <f ref="E38:J38" si="4" t="shared">E39-E26-E27-E28-E29-E30-E31-E32-E33-E34-E35-E36-E37</f>
        <v>440.0</v>
      </c>
      <c r="F38" s="2" t="n">
        <f si="4" t="shared"/>
        <v>2488.0</v>
      </c>
      <c r="G38" s="2" t="n">
        <f si="4" t="shared"/>
        <v>4273.0</v>
      </c>
      <c r="H38" s="2" t="n">
        <f si="4" t="shared"/>
        <v>3384.0</v>
      </c>
      <c r="I38" s="2" t="n">
        <f si="4" t="shared"/>
        <v>1896.0</v>
      </c>
      <c r="J38" s="2" t="n">
        <f si="4" t="shared"/>
        <v>681.0</v>
      </c>
      <c r="K38" s="2" t="n">
        <f si="0" t="shared"/>
        <v>13518.0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2887.0</v>
      </c>
      <c r="E39" s="2" t="n">
        <v>2094.0</v>
      </c>
      <c r="F39" s="2" t="n">
        <v>11395.0</v>
      </c>
      <c r="G39" s="2" t="n">
        <v>17675.0</v>
      </c>
      <c r="H39" s="2" t="n">
        <v>14773.0</v>
      </c>
      <c r="I39" s="2" t="n">
        <v>11113.0</v>
      </c>
      <c r="J39" s="2" t="n">
        <v>6053.0</v>
      </c>
      <c r="K39" s="2" t="n">
        <f si="0" t="shared"/>
        <v>65990.0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1819.0</v>
      </c>
      <c r="E40" s="2" t="n">
        <v>902.0</v>
      </c>
      <c r="F40" s="2" t="n">
        <v>1461.0</v>
      </c>
      <c r="G40" s="2" t="n">
        <v>2392.0</v>
      </c>
      <c r="H40" s="2" t="n">
        <v>2345.0</v>
      </c>
      <c r="I40" s="2" t="n">
        <v>1412.0</v>
      </c>
      <c r="J40" s="2" t="n">
        <v>1178.0</v>
      </c>
      <c r="K40" s="2" t="n">
        <f si="0" t="shared"/>
        <v>11509.0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387.0</v>
      </c>
      <c r="E41" s="2" t="n">
        <v>308.0</v>
      </c>
      <c r="F41" s="2" t="n">
        <v>408.0</v>
      </c>
      <c r="G41" s="2" t="n">
        <v>586.0</v>
      </c>
      <c r="H41" s="2" t="n">
        <v>541.0</v>
      </c>
      <c r="I41" s="2" t="n">
        <v>328.0</v>
      </c>
      <c r="J41" s="2" t="n">
        <v>234.0</v>
      </c>
      <c r="K41" s="2" t="n">
        <f si="0" t="shared"/>
        <v>2792.0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13.0</v>
      </c>
      <c r="E42" s="2" t="n">
        <f ref="E42:J42" si="5" t="shared">E43-E40-E41</f>
        <v>27.0</v>
      </c>
      <c r="F42" s="2" t="n">
        <f si="5" t="shared"/>
        <v>108.0</v>
      </c>
      <c r="G42" s="2" t="n">
        <f si="5" t="shared"/>
        <v>116.0</v>
      </c>
      <c r="H42" s="2" t="n">
        <f si="5" t="shared"/>
        <v>130.0</v>
      </c>
      <c r="I42" s="2" t="n">
        <f si="5" t="shared"/>
        <v>115.0</v>
      </c>
      <c r="J42" s="2" t="n">
        <f si="5" t="shared"/>
        <v>110.0</v>
      </c>
      <c r="K42" s="2" t="n">
        <f si="0" t="shared"/>
        <v>619.0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2219.0</v>
      </c>
      <c r="E43" s="2" t="n">
        <v>1237.0</v>
      </c>
      <c r="F43" s="2" t="n">
        <v>1977.0</v>
      </c>
      <c r="G43" s="2" t="n">
        <v>3094.0</v>
      </c>
      <c r="H43" s="2" t="n">
        <v>3016.0</v>
      </c>
      <c r="I43" s="2" t="n">
        <v>1855.0</v>
      </c>
      <c r="J43" s="2" t="n">
        <v>1522.0</v>
      </c>
      <c r="K43" s="2" t="n">
        <f si="0" t="shared"/>
        <v>14920.0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90.0</v>
      </c>
      <c r="E44" s="2" t="n">
        <v>74.0</v>
      </c>
      <c r="F44" s="2" t="n">
        <v>307.0</v>
      </c>
      <c r="G44" s="2" t="n">
        <v>480.0</v>
      </c>
      <c r="H44" s="2" t="n">
        <v>326.0</v>
      </c>
      <c r="I44" s="2" t="n">
        <v>223.0</v>
      </c>
      <c r="J44" s="2" t="n">
        <v>125.0</v>
      </c>
      <c r="K44" s="2" t="n">
        <f si="0" t="shared"/>
        <v>1625.0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47.0</v>
      </c>
      <c r="E45" s="2" t="n">
        <f ref="E45:J45" si="6" t="shared">E46-E44</f>
        <v>54.0</v>
      </c>
      <c r="F45" s="2" t="n">
        <f si="6" t="shared"/>
        <v>488.0</v>
      </c>
      <c r="G45" s="2" t="n">
        <f si="6" t="shared"/>
        <v>621.0</v>
      </c>
      <c r="H45" s="2" t="n">
        <f si="6" t="shared"/>
        <v>347.0</v>
      </c>
      <c r="I45" s="2" t="n">
        <f si="6" t="shared"/>
        <v>169.0</v>
      </c>
      <c r="J45" s="2" t="n">
        <f si="6" t="shared"/>
        <v>59.0</v>
      </c>
      <c r="K45" s="2" t="n">
        <f si="0" t="shared"/>
        <v>1785.0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137.0</v>
      </c>
      <c r="E46" s="2" t="n">
        <v>128.0</v>
      </c>
      <c r="F46" s="2" t="n">
        <v>795.0</v>
      </c>
      <c r="G46" s="2" t="n">
        <v>1101.0</v>
      </c>
      <c r="H46" s="2" t="n">
        <v>673.0</v>
      </c>
      <c r="I46" s="2" t="n">
        <v>392.0</v>
      </c>
      <c r="J46" s="2" t="n">
        <v>184.0</v>
      </c>
      <c r="K46" s="2" t="n">
        <f si="0" t="shared"/>
        <v>3410.0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567.0</v>
      </c>
      <c r="E47" s="2" t="n">
        <v>423.0</v>
      </c>
      <c r="F47" s="2" t="n">
        <v>2269.0</v>
      </c>
      <c r="G47" s="2" t="n">
        <v>1545.0</v>
      </c>
      <c r="H47" s="2" t="n">
        <v>737.0</v>
      </c>
      <c r="I47" s="2" t="n">
        <v>315.0</v>
      </c>
      <c r="J47" s="2" t="n">
        <v>152.0</v>
      </c>
      <c r="K47" s="2" t="n">
        <f si="0" t="shared"/>
        <v>6008.0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37097.0</v>
      </c>
      <c r="E48" s="2" t="n">
        <f ref="E48:J48" si="7" t="shared">E47+E46+E43+E39+E25+E18</f>
        <v>52930.0</v>
      </c>
      <c r="F48" s="2" t="n">
        <f si="7" t="shared"/>
        <v>234398.0</v>
      </c>
      <c r="G48" s="2" t="n">
        <f si="7" t="shared"/>
        <v>239780.0</v>
      </c>
      <c r="H48" s="2" t="n">
        <f si="7" t="shared"/>
        <v>156331.0</v>
      </c>
      <c r="I48" s="2" t="n">
        <f si="7" t="shared"/>
        <v>103466.0</v>
      </c>
      <c r="J48" s="2" t="n">
        <f si="7" t="shared"/>
        <v>71960.0</v>
      </c>
      <c r="K48" s="2" t="n">
        <f si="0" t="shared"/>
        <v>895962.0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