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<sst xmlns="http://schemas.openxmlformats.org/spreadsheetml/2006/main" count="109" uniqueCount="64">
  <si>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</si>
  <si>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</si>
  <si>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</si>
  <si>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</si>
  <si>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</si>
  <si>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</si>
  <si>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</si>
  <si>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</si>
  <si>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</si>
  <si>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</si>
  <si>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</si>
  <si>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</si>
  <si>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</si>
  <si>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</si>
  <si>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</si>
  <si>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</si>
  <si>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</si>
  <si>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</si>
  <si>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</si>
  <si>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</si>
  <si>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</si>
  <si>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</si>
  <si>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</si>
  <si>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</si>
  <si>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</si>
  <si>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</si>
  <si>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</si>
  <si>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</si>
  <si>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</si>
  <si>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</si>
  <si>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</si>
  <si>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</si>
  <si>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</si>
  <si>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</si>
  <si>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</si>
  <si>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</si>
  <si>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</si>
  <si>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</si>
  <si>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</si>
  <si>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</si>
  <si>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</si>
  <si>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</si>
  <si>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</si>
  <si>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</si>
  <si>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</si>
  <si>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</si>
  <si>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</si>
  <si>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</si>
  <si>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</si>
  <si>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</si>
  <si>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</si>
  <si>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</si>
  <si>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</si>
  <si>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</si>
  <si>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</si>
  <si>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</si>
  <si>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</si>
  <si>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</si>
  <si>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</si>
  <si>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</si>
  <si>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</si>
  <si>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</si>
  <si>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111年1至8月來臺旅客人次－按年齡分
Table 1-5   Visitor Arrivals by Age,
January-August,2022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</si>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</sst>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415.0</v>
      </c>
      <c r="E3" s="2" t="n">
        <v>925.0</v>
      </c>
      <c r="F3" s="2" t="n">
        <v>2289.0</v>
      </c>
      <c r="G3" s="2" t="n">
        <v>1410.0</v>
      </c>
      <c r="H3" s="2" t="n">
        <v>1248.0</v>
      </c>
      <c r="I3" s="2" t="n">
        <v>939.0</v>
      </c>
      <c r="J3" s="2" t="n">
        <v>606.0</v>
      </c>
      <c r="K3" s="2" t="n">
        <f>SUM(D3:J3)</f>
        <v>7832.0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348.0</v>
      </c>
      <c r="E4" s="2" t="n">
        <v>276.0</v>
      </c>
      <c r="F4" s="2" t="n">
        <v>1400.0</v>
      </c>
      <c r="G4" s="2" t="n">
        <v>3843.0</v>
      </c>
      <c r="H4" s="2" t="n">
        <v>2670.0</v>
      </c>
      <c r="I4" s="2" t="n">
        <v>1364.0</v>
      </c>
      <c r="J4" s="2" t="n">
        <v>301.0</v>
      </c>
      <c r="K4" s="2" t="n">
        <f ref="K4:K48" si="0" t="shared">SUM(D4:J4)</f>
        <v>10202.0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1102.0</v>
      </c>
      <c r="E5" s="2" t="n">
        <v>792.0</v>
      </c>
      <c r="F5" s="2" t="n">
        <v>2486.0</v>
      </c>
      <c r="G5" s="2" t="n">
        <v>3246.0</v>
      </c>
      <c r="H5" s="2" t="n">
        <v>4118.0</v>
      </c>
      <c r="I5" s="2" t="n">
        <v>3426.0</v>
      </c>
      <c r="J5" s="2" t="n">
        <v>1800.0</v>
      </c>
      <c r="K5" s="2" t="n">
        <f si="0" t="shared"/>
        <v>16970.0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304.0</v>
      </c>
      <c r="E6" s="2" t="n">
        <v>354.0</v>
      </c>
      <c r="F6" s="2" t="n">
        <v>839.0</v>
      </c>
      <c r="G6" s="2" t="n">
        <v>1298.0</v>
      </c>
      <c r="H6" s="2" t="n">
        <v>1441.0</v>
      </c>
      <c r="I6" s="2" t="n">
        <v>844.0</v>
      </c>
      <c r="J6" s="2" t="n">
        <v>251.0</v>
      </c>
      <c r="K6" s="2" t="n">
        <f si="0" t="shared"/>
        <v>5331.0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224.0</v>
      </c>
      <c r="E7" s="2" t="n">
        <v>120.0</v>
      </c>
      <c r="F7" s="2" t="n">
        <v>1017.0</v>
      </c>
      <c r="G7" s="2" t="n">
        <v>1430.0</v>
      </c>
      <c r="H7" s="2" t="n">
        <v>551.0</v>
      </c>
      <c r="I7" s="2" t="n">
        <v>193.0</v>
      </c>
      <c r="J7" s="2" t="n">
        <v>105.0</v>
      </c>
      <c r="K7" s="2" t="n">
        <f si="0" t="shared"/>
        <v>3640.0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72.0</v>
      </c>
      <c r="E8" s="2" t="n">
        <v>45.0</v>
      </c>
      <c r="F8" s="2" t="n">
        <v>192.0</v>
      </c>
      <c r="G8" s="2" t="n">
        <v>339.0</v>
      </c>
      <c r="H8" s="2" t="n">
        <v>207.0</v>
      </c>
      <c r="I8" s="2" t="n">
        <v>94.0</v>
      </c>
      <c r="J8" s="2" t="n">
        <v>46.0</v>
      </c>
      <c r="K8" s="2" t="n">
        <f si="0" t="shared"/>
        <v>995.0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181.0</v>
      </c>
      <c r="E9" s="2" t="n">
        <v>888.0</v>
      </c>
      <c r="F9" s="2" t="n">
        <v>3987.0</v>
      </c>
      <c r="G9" s="2" t="n">
        <v>2058.0</v>
      </c>
      <c r="H9" s="2" t="n">
        <v>1433.0</v>
      </c>
      <c r="I9" s="2" t="n">
        <v>953.0</v>
      </c>
      <c r="J9" s="2" t="n">
        <v>312.0</v>
      </c>
      <c r="K9" s="2" t="n">
        <f si="0" t="shared"/>
        <v>9812.0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185.0</v>
      </c>
      <c r="E10" s="2" t="n">
        <v>127.0</v>
      </c>
      <c r="F10" s="2" t="n">
        <v>422.0</v>
      </c>
      <c r="G10" s="2" t="n">
        <v>817.0</v>
      </c>
      <c r="H10" s="2" t="n">
        <v>1057.0</v>
      </c>
      <c r="I10" s="2" t="n">
        <v>819.0</v>
      </c>
      <c r="J10" s="2" t="n">
        <v>374.0</v>
      </c>
      <c r="K10" s="2" t="n">
        <f si="0" t="shared"/>
        <v>3801.0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137.0</v>
      </c>
      <c r="E11" s="2" t="n">
        <v>1632.0</v>
      </c>
      <c r="F11" s="2" t="n">
        <v>17268.0</v>
      </c>
      <c r="G11" s="2" t="n">
        <v>10281.0</v>
      </c>
      <c r="H11" s="2" t="n">
        <v>3900.0</v>
      </c>
      <c r="I11" s="2" t="n">
        <v>638.0</v>
      </c>
      <c r="J11" s="2" t="n">
        <v>183.0</v>
      </c>
      <c r="K11" s="2" t="n">
        <f si="0" t="shared"/>
        <v>34039.0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149.0</v>
      </c>
      <c r="E12" s="2" t="n">
        <v>118.0</v>
      </c>
      <c r="F12" s="2" t="n">
        <v>11029.0</v>
      </c>
      <c r="G12" s="2" t="n">
        <v>10373.0</v>
      </c>
      <c r="H12" s="2" t="n">
        <v>2368.0</v>
      </c>
      <c r="I12" s="2" t="n">
        <v>723.0</v>
      </c>
      <c r="J12" s="2" t="n">
        <v>192.0</v>
      </c>
      <c r="K12" s="2" t="n">
        <f si="0" t="shared"/>
        <v>24952.0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99.0</v>
      </c>
      <c r="E13" s="2" t="n">
        <v>380.0</v>
      </c>
      <c r="F13" s="2" t="n">
        <v>7029.0</v>
      </c>
      <c r="G13" s="2" t="n">
        <v>5748.0</v>
      </c>
      <c r="H13" s="2" t="n">
        <v>3687.0</v>
      </c>
      <c r="I13" s="2" t="n">
        <v>1174.0</v>
      </c>
      <c r="J13" s="2" t="n">
        <v>99.0</v>
      </c>
      <c r="K13" s="2" t="n">
        <f si="0" t="shared"/>
        <v>18216.0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527.0</v>
      </c>
      <c r="E14" s="2" t="n">
        <v>5188.0</v>
      </c>
      <c r="F14" s="2" t="n">
        <v>30540.0</v>
      </c>
      <c r="G14" s="2" t="n">
        <v>20491.0</v>
      </c>
      <c r="H14" s="2" t="n">
        <v>5475.0</v>
      </c>
      <c r="I14" s="2" t="n">
        <v>1228.0</v>
      </c>
      <c r="J14" s="2" t="n">
        <v>891.0</v>
      </c>
      <c r="K14" s="2" t="n">
        <f si="0" t="shared"/>
        <v>64340.0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41.0</v>
      </c>
      <c r="E15" s="2" t="n">
        <f ref="E15:J15" si="1" t="shared">E16-E9-E10-E11-E12-E13-E14</f>
        <v>307.0</v>
      </c>
      <c r="F15" s="2" t="n">
        <f si="1" t="shared"/>
        <v>601.0</v>
      </c>
      <c r="G15" s="2" t="n">
        <f si="1" t="shared"/>
        <v>187.0</v>
      </c>
      <c r="H15" s="2" t="n">
        <f si="1" t="shared"/>
        <v>156.0</v>
      </c>
      <c r="I15" s="2" t="n">
        <f si="1" t="shared"/>
        <v>78.0</v>
      </c>
      <c r="J15" s="2" t="n">
        <f si="1" t="shared"/>
        <v>81.0</v>
      </c>
      <c r="K15" s="2" t="n">
        <f si="0" t="shared"/>
        <v>1451.0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1319.0</v>
      </c>
      <c r="E16" s="2" t="n">
        <v>8640.0</v>
      </c>
      <c r="F16" s="2" t="n">
        <v>70876.0</v>
      </c>
      <c r="G16" s="2" t="n">
        <v>49955.0</v>
      </c>
      <c r="H16" s="2" t="n">
        <v>18076.0</v>
      </c>
      <c r="I16" s="2" t="n">
        <v>5613.0</v>
      </c>
      <c r="J16" s="2" t="n">
        <v>2132.0</v>
      </c>
      <c r="K16" s="2" t="n">
        <f si="0" t="shared"/>
        <v>156611.0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39.0</v>
      </c>
      <c r="E17" s="2" t="n">
        <f ref="E17:J17" si="2" t="shared">E18-E16-E3-E4-E5-E6-E7-E8</f>
        <v>43.0</v>
      </c>
      <c r="F17" s="2" t="n">
        <f si="2" t="shared"/>
        <v>280.0</v>
      </c>
      <c r="G17" s="2" t="n">
        <f si="2" t="shared"/>
        <v>250.0</v>
      </c>
      <c r="H17" s="2" t="n">
        <f si="2" t="shared"/>
        <v>121.0</v>
      </c>
      <c r="I17" s="2" t="n">
        <f si="2" t="shared"/>
        <v>53.0</v>
      </c>
      <c r="J17" s="2" t="n">
        <f si="2" t="shared"/>
        <v>29.0</v>
      </c>
      <c r="K17" s="2" t="n">
        <f si="0" t="shared"/>
        <v>815.0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3823.0</v>
      </c>
      <c r="E18" s="2" t="n">
        <v>11195.0</v>
      </c>
      <c r="F18" s="2" t="n">
        <v>79379.0</v>
      </c>
      <c r="G18" s="2" t="n">
        <v>61771.0</v>
      </c>
      <c r="H18" s="2" t="n">
        <v>28432.0</v>
      </c>
      <c r="I18" s="2" t="n">
        <v>12526.0</v>
      </c>
      <c r="J18" s="2" t="n">
        <v>5270.0</v>
      </c>
      <c r="K18" s="2" t="n">
        <f si="0" t="shared"/>
        <v>202396.0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377.0</v>
      </c>
      <c r="E19" s="2" t="n">
        <v>229.0</v>
      </c>
      <c r="F19" s="2" t="n">
        <v>218.0</v>
      </c>
      <c r="G19" s="2" t="n">
        <v>447.0</v>
      </c>
      <c r="H19" s="2" t="n">
        <v>593.0</v>
      </c>
      <c r="I19" s="2" t="n">
        <v>382.0</v>
      </c>
      <c r="J19" s="2" t="n">
        <v>233.0</v>
      </c>
      <c r="K19" s="2" t="n">
        <f si="0" t="shared"/>
        <v>2479.0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3095.0</v>
      </c>
      <c r="E20" s="2" t="n">
        <v>2722.0</v>
      </c>
      <c r="F20" s="2" t="n">
        <v>3379.0</v>
      </c>
      <c r="G20" s="2" t="n">
        <v>3443.0</v>
      </c>
      <c r="H20" s="2" t="n">
        <v>2832.0</v>
      </c>
      <c r="I20" s="2" t="n">
        <v>2252.0</v>
      </c>
      <c r="J20" s="2" t="n">
        <v>1559.0</v>
      </c>
      <c r="K20" s="2" t="n">
        <f si="0" t="shared"/>
        <v>19282.0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16.0</v>
      </c>
      <c r="E21" s="2" t="n">
        <v>33.0</v>
      </c>
      <c r="F21" s="2" t="n">
        <v>69.0</v>
      </c>
      <c r="G21" s="2" t="n">
        <v>85.0</v>
      </c>
      <c r="H21" s="2" t="n">
        <v>56.0</v>
      </c>
      <c r="I21" s="2" t="n">
        <v>22.0</v>
      </c>
      <c r="J21" s="2" t="n">
        <v>18.0</v>
      </c>
      <c r="K21" s="2" t="n">
        <f si="0" t="shared"/>
        <v>299.0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27.0</v>
      </c>
      <c r="E22" s="2" t="n">
        <v>13.0</v>
      </c>
      <c r="F22" s="2" t="n">
        <v>52.0</v>
      </c>
      <c r="G22" s="2" t="n">
        <v>112.0</v>
      </c>
      <c r="H22" s="2" t="n">
        <v>76.0</v>
      </c>
      <c r="I22" s="2" t="n">
        <v>25.0</v>
      </c>
      <c r="J22" s="2" t="n">
        <v>10.0</v>
      </c>
      <c r="K22" s="2" t="n">
        <f si="0" t="shared"/>
        <v>315.0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5.0</v>
      </c>
      <c r="E23" s="2" t="n">
        <v>6.0</v>
      </c>
      <c r="F23" s="2" t="n">
        <v>13.0</v>
      </c>
      <c r="G23" s="2" t="n">
        <v>18.0</v>
      </c>
      <c r="H23" s="2" t="n">
        <v>10.0</v>
      </c>
      <c r="I23" s="2" t="n">
        <v>8.0</v>
      </c>
      <c r="J23" s="2" t="n">
        <v>4.0</v>
      </c>
      <c r="K23" s="2" t="n">
        <f si="0" t="shared"/>
        <v>64.0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25.0</v>
      </c>
      <c r="E24" s="2" t="n">
        <f ref="E24:J24" si="3" t="shared">E25-E19-E20-E21-E22-E23</f>
        <v>106.0</v>
      </c>
      <c r="F24" s="2" t="n">
        <f si="3" t="shared"/>
        <v>560.0</v>
      </c>
      <c r="G24" s="2" t="n">
        <f si="3" t="shared"/>
        <v>384.0</v>
      </c>
      <c r="H24" s="2" t="n">
        <f si="3" t="shared"/>
        <v>179.0</v>
      </c>
      <c r="I24" s="2" t="n">
        <f si="3" t="shared"/>
        <v>138.0</v>
      </c>
      <c r="J24" s="2" t="n">
        <f si="3" t="shared"/>
        <v>67.0</v>
      </c>
      <c r="K24" s="2" t="n">
        <f si="0" t="shared"/>
        <v>1459.0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3545.0</v>
      </c>
      <c r="E25" s="2" t="n">
        <v>3109.0</v>
      </c>
      <c r="F25" s="2" t="n">
        <v>4291.0</v>
      </c>
      <c r="G25" s="2" t="n">
        <v>4489.0</v>
      </c>
      <c r="H25" s="2" t="n">
        <v>3746.0</v>
      </c>
      <c r="I25" s="2" t="n">
        <v>2827.0</v>
      </c>
      <c r="J25" s="2" t="n">
        <v>1891.0</v>
      </c>
      <c r="K25" s="2" t="n">
        <f si="0" t="shared"/>
        <v>23898.0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62.0</v>
      </c>
      <c r="E26" s="2" t="n">
        <v>35.0</v>
      </c>
      <c r="F26" s="2" t="n">
        <v>202.0</v>
      </c>
      <c r="G26" s="2" t="n">
        <v>284.0</v>
      </c>
      <c r="H26" s="2" t="n">
        <v>143.0</v>
      </c>
      <c r="I26" s="2" t="n">
        <v>75.0</v>
      </c>
      <c r="J26" s="2" t="n">
        <v>24.0</v>
      </c>
      <c r="K26" s="2" t="n">
        <f si="0" t="shared"/>
        <v>825.0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243.0</v>
      </c>
      <c r="E27" s="2" t="n">
        <v>207.0</v>
      </c>
      <c r="F27" s="2" t="n">
        <v>499.0</v>
      </c>
      <c r="G27" s="2" t="n">
        <v>569.0</v>
      </c>
      <c r="H27" s="2" t="n">
        <v>542.0</v>
      </c>
      <c r="I27" s="2" t="n">
        <v>311.0</v>
      </c>
      <c r="J27" s="2" t="n">
        <v>154.0</v>
      </c>
      <c r="K27" s="2" t="n">
        <f si="0" t="shared"/>
        <v>2525.0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256.0</v>
      </c>
      <c r="E28" s="2" t="n">
        <v>174.0</v>
      </c>
      <c r="F28" s="2" t="n">
        <v>531.0</v>
      </c>
      <c r="G28" s="2" t="n">
        <v>726.0</v>
      </c>
      <c r="H28" s="2" t="n">
        <v>559.0</v>
      </c>
      <c r="I28" s="2" t="n">
        <v>485.0</v>
      </c>
      <c r="J28" s="2" t="n">
        <v>223.0</v>
      </c>
      <c r="K28" s="2" t="n">
        <f si="0" t="shared"/>
        <v>2954.0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34.0</v>
      </c>
      <c r="E29" s="2" t="n">
        <v>51.0</v>
      </c>
      <c r="F29" s="2" t="n">
        <v>90.0</v>
      </c>
      <c r="G29" s="2" t="n">
        <v>215.0</v>
      </c>
      <c r="H29" s="2" t="n">
        <v>224.0</v>
      </c>
      <c r="I29" s="2" t="n">
        <v>114.0</v>
      </c>
      <c r="J29" s="2" t="n">
        <v>51.0</v>
      </c>
      <c r="K29" s="2" t="n">
        <f si="0" t="shared"/>
        <v>779.0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100.0</v>
      </c>
      <c r="E30" s="2" t="n">
        <v>51.0</v>
      </c>
      <c r="F30" s="2" t="n">
        <v>390.0</v>
      </c>
      <c r="G30" s="2" t="n">
        <v>559.0</v>
      </c>
      <c r="H30" s="2" t="n">
        <v>607.0</v>
      </c>
      <c r="I30" s="2" t="n">
        <v>592.0</v>
      </c>
      <c r="J30" s="2" t="n">
        <v>225.0</v>
      </c>
      <c r="K30" s="2" t="n">
        <f si="0" t="shared"/>
        <v>2524.0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57.0</v>
      </c>
      <c r="E31" s="2" t="n">
        <v>19.0</v>
      </c>
      <c r="F31" s="2" t="n">
        <v>64.0</v>
      </c>
      <c r="G31" s="2" t="n">
        <v>74.0</v>
      </c>
      <c r="H31" s="2" t="n">
        <v>83.0</v>
      </c>
      <c r="I31" s="2" t="n">
        <v>67.0</v>
      </c>
      <c r="J31" s="2" t="n">
        <v>48.0</v>
      </c>
      <c r="K31" s="2" t="n">
        <f si="0" t="shared"/>
        <v>412.0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53.0</v>
      </c>
      <c r="E32" s="2" t="n">
        <v>26.0</v>
      </c>
      <c r="F32" s="2" t="n">
        <v>114.0</v>
      </c>
      <c r="G32" s="2" t="n">
        <v>175.0</v>
      </c>
      <c r="H32" s="2" t="n">
        <v>196.0</v>
      </c>
      <c r="I32" s="2" t="n">
        <v>63.0</v>
      </c>
      <c r="J32" s="2" t="n">
        <v>34.0</v>
      </c>
      <c r="K32" s="2" t="n">
        <f si="0" t="shared"/>
        <v>661.0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250.0</v>
      </c>
      <c r="E33" s="2" t="n">
        <v>157.0</v>
      </c>
      <c r="F33" s="2" t="n">
        <v>685.0</v>
      </c>
      <c r="G33" s="2" t="n">
        <v>1518.0</v>
      </c>
      <c r="H33" s="2" t="n">
        <v>1399.0</v>
      </c>
      <c r="I33" s="2" t="n">
        <v>984.0</v>
      </c>
      <c r="J33" s="2" t="n">
        <v>415.0</v>
      </c>
      <c r="K33" s="2" t="n">
        <f si="0" t="shared"/>
        <v>5408.0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14.0</v>
      </c>
      <c r="E34" s="2" t="n">
        <v>13.0</v>
      </c>
      <c r="F34" s="2" t="n">
        <v>113.0</v>
      </c>
      <c r="G34" s="2" t="n">
        <v>73.0</v>
      </c>
      <c r="H34" s="2" t="n">
        <v>66.0</v>
      </c>
      <c r="I34" s="2" t="n">
        <v>48.0</v>
      </c>
      <c r="J34" s="2" t="n">
        <v>39.0</v>
      </c>
      <c r="K34" s="2" t="n">
        <f si="0" t="shared"/>
        <v>366.0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3.0</v>
      </c>
      <c r="E35" s="2" t="n">
        <v>0.0</v>
      </c>
      <c r="F35" s="2" t="n">
        <v>9.0</v>
      </c>
      <c r="G35" s="2" t="n">
        <v>26.0</v>
      </c>
      <c r="H35" s="2" t="n">
        <v>12.0</v>
      </c>
      <c r="I35" s="2" t="n">
        <v>7.0</v>
      </c>
      <c r="J35" s="2" t="n">
        <v>5.0</v>
      </c>
      <c r="K35" s="2" t="n">
        <f si="0" t="shared"/>
        <v>62.0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34.0</v>
      </c>
      <c r="E36" s="2" t="n">
        <v>28.0</v>
      </c>
      <c r="F36" s="2" t="n">
        <v>44.0</v>
      </c>
      <c r="G36" s="2" t="n">
        <v>92.0</v>
      </c>
      <c r="H36" s="2" t="n">
        <v>90.0</v>
      </c>
      <c r="I36" s="2" t="n">
        <v>68.0</v>
      </c>
      <c r="J36" s="2" t="n">
        <v>37.0</v>
      </c>
      <c r="K36" s="2" t="n">
        <f si="0" t="shared"/>
        <v>393.0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29.0</v>
      </c>
      <c r="E37" s="2" t="n">
        <v>44.0</v>
      </c>
      <c r="F37" s="2" t="n">
        <v>134.0</v>
      </c>
      <c r="G37" s="2" t="n">
        <v>301.0</v>
      </c>
      <c r="H37" s="2" t="n">
        <v>162.0</v>
      </c>
      <c r="I37" s="2" t="n">
        <v>100.0</v>
      </c>
      <c r="J37" s="2" t="n">
        <v>46.0</v>
      </c>
      <c r="K37" s="2" t="n">
        <f si="0" t="shared"/>
        <v>816.0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183.0</v>
      </c>
      <c r="E38" s="2" t="n">
        <f ref="E38:J38" si="4" t="shared">E39-E26-E27-E28-E29-E30-E31-E32-E33-E34-E35-E36-E37</f>
        <v>185.0</v>
      </c>
      <c r="F38" s="2" t="n">
        <f si="4" t="shared"/>
        <v>1118.0</v>
      </c>
      <c r="G38" s="2" t="n">
        <f si="4" t="shared"/>
        <v>2083.0</v>
      </c>
      <c r="H38" s="2" t="n">
        <f si="4" t="shared"/>
        <v>1697.0</v>
      </c>
      <c r="I38" s="2" t="n">
        <f si="4" t="shared"/>
        <v>812.0</v>
      </c>
      <c r="J38" s="2" t="n">
        <f si="4" t="shared"/>
        <v>211.0</v>
      </c>
      <c r="K38" s="2" t="n">
        <f si="0" t="shared"/>
        <v>6289.0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1318.0</v>
      </c>
      <c r="E39" s="2" t="n">
        <v>990.0</v>
      </c>
      <c r="F39" s="2" t="n">
        <v>3993.0</v>
      </c>
      <c r="G39" s="2" t="n">
        <v>6695.0</v>
      </c>
      <c r="H39" s="2" t="n">
        <v>5780.0</v>
      </c>
      <c r="I39" s="2" t="n">
        <v>3726.0</v>
      </c>
      <c r="J39" s="2" t="n">
        <v>1512.0</v>
      </c>
      <c r="K39" s="2" t="n">
        <f si="0" t="shared"/>
        <v>24014.0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290.0</v>
      </c>
      <c r="E40" s="2" t="n">
        <v>53.0</v>
      </c>
      <c r="F40" s="2" t="n">
        <v>134.0</v>
      </c>
      <c r="G40" s="2" t="n">
        <v>307.0</v>
      </c>
      <c r="H40" s="2" t="n">
        <v>305.0</v>
      </c>
      <c r="I40" s="2" t="n">
        <v>202.0</v>
      </c>
      <c r="J40" s="2" t="n">
        <v>167.0</v>
      </c>
      <c r="K40" s="2" t="n">
        <f si="0" t="shared"/>
        <v>1458.0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56.0</v>
      </c>
      <c r="E41" s="2" t="n">
        <v>27.0</v>
      </c>
      <c r="F41" s="2" t="n">
        <v>36.0</v>
      </c>
      <c r="G41" s="2" t="n">
        <v>56.0</v>
      </c>
      <c r="H41" s="2" t="n">
        <v>79.0</v>
      </c>
      <c r="I41" s="2" t="n">
        <v>41.0</v>
      </c>
      <c r="J41" s="2" t="n">
        <v>22.0</v>
      </c>
      <c r="K41" s="2" t="n">
        <f si="0" t="shared"/>
        <v>317.0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8.0</v>
      </c>
      <c r="E42" s="2" t="n">
        <f ref="E42:J42" si="5" t="shared">E43-E40-E41</f>
        <v>13.0</v>
      </c>
      <c r="F42" s="2" t="n">
        <f si="5" t="shared"/>
        <v>52.0</v>
      </c>
      <c r="G42" s="2" t="n">
        <f si="5" t="shared"/>
        <v>43.0</v>
      </c>
      <c r="H42" s="2" t="n">
        <f si="5" t="shared"/>
        <v>43.0</v>
      </c>
      <c r="I42" s="2" t="n">
        <f si="5" t="shared"/>
        <v>55.0</v>
      </c>
      <c r="J42" s="2" t="n">
        <f si="5" t="shared"/>
        <v>45.0</v>
      </c>
      <c r="K42" s="2" t="n">
        <f si="0" t="shared"/>
        <v>259.0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354.0</v>
      </c>
      <c r="E43" s="2" t="n">
        <v>93.0</v>
      </c>
      <c r="F43" s="2" t="n">
        <v>222.0</v>
      </c>
      <c r="G43" s="2" t="n">
        <v>406.0</v>
      </c>
      <c r="H43" s="2" t="n">
        <v>427.0</v>
      </c>
      <c r="I43" s="2" t="n">
        <v>298.0</v>
      </c>
      <c r="J43" s="2" t="n">
        <v>234.0</v>
      </c>
      <c r="K43" s="2" t="n">
        <f si="0" t="shared"/>
        <v>2034.0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41.0</v>
      </c>
      <c r="E44" s="2" t="n">
        <v>44.0</v>
      </c>
      <c r="F44" s="2" t="n">
        <v>169.0</v>
      </c>
      <c r="G44" s="2" t="n">
        <v>324.0</v>
      </c>
      <c r="H44" s="2" t="n">
        <v>187.0</v>
      </c>
      <c r="I44" s="2" t="n">
        <v>116.0</v>
      </c>
      <c r="J44" s="2" t="n">
        <v>62.0</v>
      </c>
      <c r="K44" s="2" t="n">
        <f si="0" t="shared"/>
        <v>943.0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23.0</v>
      </c>
      <c r="E45" s="2" t="n">
        <f ref="E45:J45" si="6" t="shared">E46-E44</f>
        <v>24.0</v>
      </c>
      <c r="F45" s="2" t="n">
        <f si="6" t="shared"/>
        <v>226.0</v>
      </c>
      <c r="G45" s="2" t="n">
        <f si="6" t="shared"/>
        <v>275.0</v>
      </c>
      <c r="H45" s="2" t="n">
        <f si="6" t="shared"/>
        <v>137.0</v>
      </c>
      <c r="I45" s="2" t="n">
        <f si="6" t="shared"/>
        <v>63.0</v>
      </c>
      <c r="J45" s="2" t="n">
        <f si="6" t="shared"/>
        <v>18.0</v>
      </c>
      <c r="K45" s="2" t="n">
        <f si="0" t="shared"/>
        <v>766.0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64.0</v>
      </c>
      <c r="E46" s="2" t="n">
        <v>68.0</v>
      </c>
      <c r="F46" s="2" t="n">
        <v>395.0</v>
      </c>
      <c r="G46" s="2" t="n">
        <v>599.0</v>
      </c>
      <c r="H46" s="2" t="n">
        <v>324.0</v>
      </c>
      <c r="I46" s="2" t="n">
        <v>179.0</v>
      </c>
      <c r="J46" s="2" t="n">
        <v>80.0</v>
      </c>
      <c r="K46" s="2" t="n">
        <f si="0" t="shared"/>
        <v>1709.0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313.0</v>
      </c>
      <c r="E47" s="2" t="n">
        <v>393.0</v>
      </c>
      <c r="F47" s="2" t="n">
        <v>1973.0</v>
      </c>
      <c r="G47" s="2" t="n">
        <v>1382.0</v>
      </c>
      <c r="H47" s="2" t="n">
        <v>664.0</v>
      </c>
      <c r="I47" s="2" t="n">
        <v>290.0</v>
      </c>
      <c r="J47" s="2" t="n">
        <v>135.0</v>
      </c>
      <c r="K47" s="2" t="n">
        <f si="0" t="shared"/>
        <v>5150.0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9417.0</v>
      </c>
      <c r="E48" s="2" t="n">
        <f ref="E48:J48" si="7" t="shared">E47+E46+E43+E39+E25+E18</f>
        <v>15848.0</v>
      </c>
      <c r="F48" s="2" t="n">
        <f si="7" t="shared"/>
        <v>90253.0</v>
      </c>
      <c r="G48" s="2" t="n">
        <f si="7" t="shared"/>
        <v>75342.0</v>
      </c>
      <c r="H48" s="2" t="n">
        <f si="7" t="shared"/>
        <v>39373.0</v>
      </c>
      <c r="I48" s="2" t="n">
        <f si="7" t="shared"/>
        <v>19846.0</v>
      </c>
      <c r="J48" s="2" t="n">
        <f si="7" t="shared"/>
        <v>9122.0</v>
      </c>
      <c r="K48" s="2" t="n">
        <f si="0" t="shared"/>
        <v>259201.0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