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<sst xmlns="http://schemas.openxmlformats.org/spreadsheetml/2006/main" count="98" uniqueCount="56">
  <si>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</si>
  <si>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</si>
  <si>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</si>
  <si>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</si>
  <si>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</si>
  <si>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</si>
  <si>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</si>
  <si>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</si>
  <si>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</si>
  <si>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</si>
  <si>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</si>
  <si>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</si>
  <si>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</si>
  <si>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</si>
  <si>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</si>
  <si>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</si>
  <si>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</si>
  <si>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</si>
  <si>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</si>
  <si>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</si>
  <si>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</si>
  <si>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</si>
  <si>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</si>
  <si>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</si>
  <si>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</si>
  <si>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</si>
  <si>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</si>
  <si>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</si>
  <si>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</si>
  <si>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</si>
  <si>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</si>
  <si>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</si>
  <si>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</si>
  <si>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</si>
  <si>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</si>
  <si>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</si>
  <si>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</si>
  <si>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</si>
  <si>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</si>
  <si>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</si>
  <si>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</si>
  <si>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</si>
  <si>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</si>
  <si>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</si>
  <si>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</si>
  <si>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</si>
  <si>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</si>
  <si>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</si>
  <si>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</si>
  <si>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</si>
  <si>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</si>
  <si>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</si>
  <si>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</si>
  <si>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111年2月來臺旅客人次及成長率－按國籍分
Table 1-3 Visitor Arrivals by Nationality,
 February, 2022</t>
  </si>
  <si>
    <t>111年2月
Feb.., 2022</t>
  </si>
  <si>
    <t>110年2月
Feb..,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</si>
</sst>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1156.0</v>
      </c>
      <c r="E3" s="4" t="n">
        <v>1075.0</v>
      </c>
      <c r="F3" s="5" t="n">
        <f>IF(E3=0,"-",(D3-E3)/E3*100)</f>
        <v>7.534883720930233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361.0</v>
      </c>
      <c r="E4" s="4" t="n">
        <v>282.0</v>
      </c>
      <c r="F4" s="5" t="n">
        <f ref="F4:F46" si="0" t="shared">IF(E4=0,"-",(D4-E4)/E4*100)</f>
        <v>28.01418439716312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318.0</v>
      </c>
      <c r="E5" s="4" t="n">
        <v>160.0</v>
      </c>
      <c r="F5" s="5" t="n">
        <f si="0" t="shared"/>
        <v>98.75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61.0</v>
      </c>
      <c r="E6" s="4" t="n">
        <v>40.0</v>
      </c>
      <c r="F6" s="5" t="n">
        <f si="0" t="shared"/>
        <v>52.5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857.0</v>
      </c>
      <c r="E7" s="4" t="n">
        <v>336.0</v>
      </c>
      <c r="F7" s="5" t="n">
        <f si="0" t="shared"/>
        <v>155.05952380952382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275.0</v>
      </c>
      <c r="E8" s="4" t="n">
        <v>231.0</v>
      </c>
      <c r="F8" s="5" t="n">
        <f si="0" t="shared"/>
        <v>19.047619047619047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768.0</v>
      </c>
      <c r="E9" s="4" t="n">
        <v>752.0</v>
      </c>
      <c r="F9" s="5" t="n">
        <f si="0" t="shared"/>
        <v>2.127659574468085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385.0</v>
      </c>
      <c r="E10" s="4" t="n">
        <v>1390.0</v>
      </c>
      <c r="F10" s="5" t="n">
        <f si="0" t="shared"/>
        <v>-72.3021582733813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1060.0</v>
      </c>
      <c r="E11" s="4" t="n">
        <v>1486.0</v>
      </c>
      <c r="F11" s="5" t="n">
        <f si="0" t="shared"/>
        <v>-28.667563930013458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576.0</v>
      </c>
      <c r="E12" s="4" t="n">
        <v>3391.0</v>
      </c>
      <c r="F12" s="5" t="n">
        <f si="0" t="shared"/>
        <v>-83.0138602182247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34.0</v>
      </c>
      <c r="E13" s="4" t="n">
        <f>E14-E7-E8-E9-E10-E11-E12</f>
        <v>73.0</v>
      </c>
      <c r="F13" s="5" t="n">
        <f si="0" t="shared"/>
        <v>-53.42465753424658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3955.0</v>
      </c>
      <c r="E14" s="4" t="n">
        <v>7659.0</v>
      </c>
      <c r="F14" s="5" t="n">
        <f si="0" t="shared"/>
        <v>-48.36140488314402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57.0</v>
      </c>
      <c r="E15" s="4" t="n">
        <f>E16-E3-E4-E5-E6-E14</f>
        <v>50.0</v>
      </c>
      <c r="F15" s="5" t="n">
        <f si="0" t="shared"/>
        <v>14.000000000000002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5908.0</v>
      </c>
      <c r="E16" s="4" t="n">
        <v>9266.0</v>
      </c>
      <c r="F16" s="5" t="n">
        <f si="0" t="shared"/>
        <v>-36.240017267429316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143.0</v>
      </c>
      <c r="E17" s="4" t="n">
        <v>78.0</v>
      </c>
      <c r="F17" s="5" t="n">
        <f si="0" t="shared"/>
        <v>83.33333333333334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884.0</v>
      </c>
      <c r="E18" s="4" t="n">
        <v>672.0</v>
      </c>
      <c r="F18" s="5" t="n">
        <f si="0" t="shared"/>
        <v>31.547619047619047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33.0</v>
      </c>
      <c r="E19" s="4" t="n">
        <v>16.0</v>
      </c>
      <c r="F19" s="5" t="n">
        <f si="0" t="shared"/>
        <v>106.25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32.0</v>
      </c>
      <c r="E20" s="4" t="n">
        <v>10.0</v>
      </c>
      <c r="F20" s="5" t="n">
        <f si="0" t="shared"/>
        <v>220.00000000000003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6.0</v>
      </c>
      <c r="E21" s="4" t="n">
        <v>2.0</v>
      </c>
      <c r="F21" s="5" t="n">
        <f si="0" t="shared"/>
        <v>200.0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118.0</v>
      </c>
      <c r="E22" s="4" t="n">
        <f>E23-E17-E18-E19-E20-E21</f>
        <v>39.0</v>
      </c>
      <c r="F22" s="5" t="n">
        <f>IF(E22=0,"-",(D22-E22)/E22*100)</f>
        <v>202.56410256410254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1216.0</v>
      </c>
      <c r="E23" s="4" t="n">
        <v>817.0</v>
      </c>
      <c r="F23" s="5" t="n">
        <f si="0" t="shared"/>
        <v>48.837209302325576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64.0</v>
      </c>
      <c r="E24" s="4" t="n">
        <v>60.0</v>
      </c>
      <c r="F24" s="5" t="n">
        <f si="0" t="shared"/>
        <v>6.666666666666667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139.0</v>
      </c>
      <c r="E25" s="4" t="n">
        <v>92.0</v>
      </c>
      <c r="F25" s="5" t="n">
        <f si="0" t="shared"/>
        <v>51.08695652173913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183.0</v>
      </c>
      <c r="E26" s="4" t="n">
        <v>160.0</v>
      </c>
      <c r="F26" s="5" t="n">
        <f si="0" t="shared"/>
        <v>14.374999999999998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54.0</v>
      </c>
      <c r="E27" s="4" t="n">
        <v>44.0</v>
      </c>
      <c r="F27" s="5" t="n">
        <f si="0" t="shared"/>
        <v>22.727272727272727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215.0</v>
      </c>
      <c r="E28" s="4" t="n">
        <v>124.0</v>
      </c>
      <c r="F28" s="5" t="n">
        <f si="0" t="shared"/>
        <v>73.38709677419355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20.0</v>
      </c>
      <c r="E29" s="4" t="n">
        <v>12.0</v>
      </c>
      <c r="F29" s="5" t="n">
        <f si="0" t="shared"/>
        <v>66.66666666666666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46.0</v>
      </c>
      <c r="E30" s="4" t="n">
        <v>25.0</v>
      </c>
      <c r="F30" s="5" t="n">
        <f si="0" t="shared"/>
        <v>84.0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304.0</v>
      </c>
      <c r="E31" s="4" t="n">
        <v>179.0</v>
      </c>
      <c r="F31" s="5" t="n">
        <f si="0" t="shared"/>
        <v>69.83240223463687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22.0</v>
      </c>
      <c r="E32" s="4" t="n">
        <v>17.0</v>
      </c>
      <c r="F32" s="5" t="n">
        <f si="0" t="shared"/>
        <v>29.411764705882355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8.0</v>
      </c>
      <c r="E33" s="4" t="n">
        <v>4.0</v>
      </c>
      <c r="F33" s="5" t="n">
        <f si="0" t="shared"/>
        <v>100.0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24.0</v>
      </c>
      <c r="E34" s="4" t="n">
        <v>14.0</v>
      </c>
      <c r="F34" s="5" t="n">
        <f si="0" t="shared"/>
        <v>71.42857142857143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504.0</v>
      </c>
      <c r="E35" s="4" t="n">
        <f>E36-E24-E25-E26-E27-E28-E29-E30-E31-E32-E33-E34</f>
        <v>362.0</v>
      </c>
      <c r="F35" s="5" t="n">
        <f si="0" t="shared"/>
        <v>39.226519337016576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1583.0</v>
      </c>
      <c r="E36" s="4" t="n">
        <v>1093.0</v>
      </c>
      <c r="F36" s="5" t="n">
        <f si="0" t="shared"/>
        <v>44.83074107959744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83.0</v>
      </c>
      <c r="E37" s="4" t="n">
        <v>37.0</v>
      </c>
      <c r="F37" s="5" t="n">
        <f si="0" t="shared"/>
        <v>124.32432432432432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8.0</v>
      </c>
      <c r="E38" s="4" t="n">
        <v>12.0</v>
      </c>
      <c r="F38" s="5" t="n">
        <f si="0" t="shared"/>
        <v>-33.33333333333333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13.0</v>
      </c>
      <c r="E39" s="4" t="n">
        <f>E40-E37-E38</f>
        <v>45.0</v>
      </c>
      <c r="F39" s="5" t="n">
        <f si="0" t="shared"/>
        <v>-71.11111111111111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104.0</v>
      </c>
      <c r="E40" s="4" t="n">
        <v>94.0</v>
      </c>
      <c r="F40" s="5" t="n">
        <f si="0" t="shared"/>
        <v>10.638297872340425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74.0</v>
      </c>
      <c r="E41" s="4" t="n">
        <v>25.0</v>
      </c>
      <c r="F41" s="5" t="n">
        <f si="0" t="shared"/>
        <v>196.0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78.0</v>
      </c>
      <c r="E42" s="4" t="n">
        <f>E43-E41</f>
        <v>37.0</v>
      </c>
      <c r="F42" s="5" t="n">
        <f si="0" t="shared"/>
        <v>110.8108108108108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152.0</v>
      </c>
      <c r="E43" s="4" t="n">
        <v>62.0</v>
      </c>
      <c r="F43" s="5" t="n">
        <f si="0" t="shared"/>
        <v>145.16129032258064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6.0</v>
      </c>
      <c r="E44" s="4" t="n">
        <v>1.0</v>
      </c>
      <c r="F44" s="5" t="n">
        <f si="0" t="shared"/>
        <v>500.0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2587.0</v>
      </c>
      <c r="E45" s="4" t="n">
        <v>1341.0</v>
      </c>
      <c r="F45" s="5" t="n">
        <f si="0" t="shared"/>
        <v>92.91573452647278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11556.0</v>
      </c>
      <c r="E46" s="8" t="n">
        <f>E44+E43+E40+E36+E23+E16+E45</f>
        <v>12674.0</v>
      </c>
      <c r="F46" s="5" t="n">
        <f si="0" t="shared"/>
        <v>-8.821208773867761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