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<sst xmlns="http://schemas.openxmlformats.org/spreadsheetml/2006/main" count="98" uniqueCount="56">
  <si>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</si>
  <si>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</si>
  <si>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</si>
  <si>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</si>
  <si>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</si>
  <si>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</si>
  <si>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</si>
  <si>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</si>
  <si>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</si>
  <si>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</si>
  <si>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</si>
  <si>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</si>
  <si>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</si>
  <si>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</si>
  <si>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</si>
  <si>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</si>
  <si>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</si>
  <si>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</si>
  <si>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</si>
  <si>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</si>
  <si>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</si>
  <si>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</si>
  <si>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</si>
  <si>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</si>
  <si>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</si>
  <si>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</si>
  <si>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</si>
  <si>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</si>
  <si>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</si>
  <si>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</si>
  <si>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</si>
  <si>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</si>
  <si>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</si>
  <si>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</si>
  <si>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</si>
  <si>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</si>
  <si>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</si>
  <si>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</si>
  <si>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</si>
  <si>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</si>
  <si>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</si>
  <si>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</si>
  <si>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</si>
  <si>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</si>
  <si>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</si>
  <si>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</si>
  <si>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</si>
  <si>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</si>
  <si>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</si>
  <si>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</si>
  <si>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</si>
  <si>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</si>
  <si>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</si>
  <si>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111年1至2月來臺旅客人次及成長率－按國籍分
Table 1-3 Visitor Arrivals by Nationality,
 January-February, 2022</t>
  </si>
  <si>
    <t>111年1至2月
Jan.-February., 2022</t>
  </si>
  <si>
    <t>110年1至2月
Jan.-February.,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</si>
</sst>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1983.0</v>
      </c>
      <c r="E3" s="4" t="n">
        <v>2120.0</v>
      </c>
      <c r="F3" s="5" t="n">
        <f>IF(E3=0,"-",(D3-E3)/E3*100)</f>
        <v>-6.462264150943396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641.0</v>
      </c>
      <c r="E4" s="4" t="n">
        <v>601.0</v>
      </c>
      <c r="F4" s="5" t="n">
        <f ref="F4:F46" si="0" t="shared">IF(E4=0,"-",(D4-E4)/E4*100)</f>
        <v>6.655574043261231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439.0</v>
      </c>
      <c r="E5" s="4" t="n">
        <v>284.0</v>
      </c>
      <c r="F5" s="5" t="n">
        <f si="0" t="shared"/>
        <v>54.5774647887324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94.0</v>
      </c>
      <c r="E6" s="4" t="n">
        <v>104.0</v>
      </c>
      <c r="F6" s="5" t="n">
        <f si="0" t="shared"/>
        <v>-9.615384615384617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1009.0</v>
      </c>
      <c r="E7" s="4" t="n">
        <v>673.0</v>
      </c>
      <c r="F7" s="5" t="n">
        <f si="0" t="shared"/>
        <v>49.925705794947994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390.0</v>
      </c>
      <c r="E8" s="4" t="n">
        <v>438.0</v>
      </c>
      <c r="F8" s="5" t="n">
        <f si="0" t="shared"/>
        <v>-10.95890410958904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1495.0</v>
      </c>
      <c r="E9" s="4" t="n">
        <v>1564.0</v>
      </c>
      <c r="F9" s="5" t="n">
        <f si="0" t="shared"/>
        <v>-4.411764705882353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616.0</v>
      </c>
      <c r="E10" s="4" t="n">
        <v>2584.0</v>
      </c>
      <c r="F10" s="5" t="n">
        <f si="0" t="shared"/>
        <v>-76.16099071207431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1306.0</v>
      </c>
      <c r="E11" s="4" t="n">
        <v>2441.0</v>
      </c>
      <c r="F11" s="5" t="n">
        <f si="0" t="shared"/>
        <v>-46.49733715690291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716.0</v>
      </c>
      <c r="E12" s="4" t="n">
        <v>6973.0</v>
      </c>
      <c r="F12" s="5" t="n">
        <f si="0" t="shared"/>
        <v>-89.73182274487309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72.0</v>
      </c>
      <c r="E13" s="4" t="n">
        <f>E14-E7-E8-E9-E10-E11-E12</f>
        <v>280.0</v>
      </c>
      <c r="F13" s="5" t="n">
        <f si="0" t="shared"/>
        <v>-74.28571428571429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5604.0</v>
      </c>
      <c r="E14" s="4" t="n">
        <v>14953.0</v>
      </c>
      <c r="F14" s="5" t="n">
        <f si="0" t="shared"/>
        <v>-62.52257072159433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77.0</v>
      </c>
      <c r="E15" s="4" t="n">
        <f>E16-E3-E4-E5-E6-E14</f>
        <v>116.0</v>
      </c>
      <c r="F15" s="5" t="n">
        <f si="0" t="shared"/>
        <v>-33.62068965517241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8838.0</v>
      </c>
      <c r="E16" s="4" t="n">
        <v>18178.0</v>
      </c>
      <c r="F16" s="5" t="n">
        <f si="0" t="shared"/>
        <v>-51.38078996589284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275.0</v>
      </c>
      <c r="E17" s="4" t="n">
        <v>212.0</v>
      </c>
      <c r="F17" s="5" t="n">
        <f si="0" t="shared"/>
        <v>29.71698113207547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1730.0</v>
      </c>
      <c r="E18" s="4" t="n">
        <v>1930.0</v>
      </c>
      <c r="F18" s="5" t="n">
        <f si="0" t="shared"/>
        <v>-10.362694300518134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53.0</v>
      </c>
      <c r="E19" s="4" t="n">
        <v>31.0</v>
      </c>
      <c r="F19" s="5" t="n">
        <f si="0" t="shared"/>
        <v>70.96774193548387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60.0</v>
      </c>
      <c r="E20" s="4" t="n">
        <v>28.0</v>
      </c>
      <c r="F20" s="5" t="n">
        <f si="0" t="shared"/>
        <v>114.28571428571428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7.0</v>
      </c>
      <c r="E21" s="4" t="n">
        <v>5.0</v>
      </c>
      <c r="F21" s="5" t="n">
        <f si="0" t="shared"/>
        <v>40.0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214.0</v>
      </c>
      <c r="E22" s="4" t="n">
        <f>E23-E17-E18-E19-E20-E21</f>
        <v>86.0</v>
      </c>
      <c r="F22" s="5" t="n">
        <f>IF(E22=0,"-",(D22-E22)/E22*100)</f>
        <v>148.8372093023256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2339.0</v>
      </c>
      <c r="E23" s="4" t="n">
        <v>2292.0</v>
      </c>
      <c r="F23" s="5" t="n">
        <f si="0" t="shared"/>
        <v>2.050610820244328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123.0</v>
      </c>
      <c r="E24" s="4" t="n">
        <v>137.0</v>
      </c>
      <c r="F24" s="5" t="n">
        <f si="0" t="shared"/>
        <v>-10.218978102189782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306.0</v>
      </c>
      <c r="E25" s="4" t="n">
        <v>300.0</v>
      </c>
      <c r="F25" s="5" t="n">
        <f si="0" t="shared"/>
        <v>2.0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370.0</v>
      </c>
      <c r="E26" s="4" t="n">
        <v>414.0</v>
      </c>
      <c r="F26" s="5" t="n">
        <f si="0" t="shared"/>
        <v>-10.628019323671497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104.0</v>
      </c>
      <c r="E27" s="4" t="n">
        <v>102.0</v>
      </c>
      <c r="F27" s="5" t="n">
        <f si="0" t="shared"/>
        <v>1.9607843137254901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363.0</v>
      </c>
      <c r="E28" s="4" t="n">
        <v>321.0</v>
      </c>
      <c r="F28" s="5" t="n">
        <f si="0" t="shared"/>
        <v>13.084112149532709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56.0</v>
      </c>
      <c r="E29" s="4" t="n">
        <v>30.0</v>
      </c>
      <c r="F29" s="5" t="n">
        <f si="0" t="shared"/>
        <v>86.66666666666667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122.0</v>
      </c>
      <c r="E30" s="4" t="n">
        <v>79.0</v>
      </c>
      <c r="F30" s="5" t="n">
        <f si="0" t="shared"/>
        <v>54.43037974683544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654.0</v>
      </c>
      <c r="E31" s="4" t="n">
        <v>449.0</v>
      </c>
      <c r="F31" s="5" t="n">
        <f si="0" t="shared"/>
        <v>45.657015590200444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43.0</v>
      </c>
      <c r="E32" s="4" t="n">
        <v>44.0</v>
      </c>
      <c r="F32" s="5" t="n">
        <f si="0" t="shared"/>
        <v>-2.272727272727273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13.0</v>
      </c>
      <c r="E33" s="4" t="n">
        <v>17.0</v>
      </c>
      <c r="F33" s="5" t="n">
        <f si="0" t="shared"/>
        <v>-23.52941176470588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66.0</v>
      </c>
      <c r="E34" s="4" t="n">
        <v>36.0</v>
      </c>
      <c r="F34" s="5" t="n">
        <f si="0" t="shared"/>
        <v>83.33333333333334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930.0</v>
      </c>
      <c r="E35" s="4" t="n">
        <f>E36-E24-E25-E26-E27-E28-E29-E30-E31-E32-E33-E34</f>
        <v>794.0</v>
      </c>
      <c r="F35" s="5" t="n">
        <f si="0" t="shared"/>
        <v>17.12846347607053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3150.0</v>
      </c>
      <c r="E36" s="4" t="n">
        <v>2723.0</v>
      </c>
      <c r="F36" s="5" t="n">
        <f si="0" t="shared"/>
        <v>15.681233933161954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146.0</v>
      </c>
      <c r="E37" s="4" t="n">
        <v>88.0</v>
      </c>
      <c r="F37" s="5" t="n">
        <f si="0" t="shared"/>
        <v>65.9090909090909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25.0</v>
      </c>
      <c r="E38" s="4" t="n">
        <v>28.0</v>
      </c>
      <c r="F38" s="5" t="n">
        <f si="0" t="shared"/>
        <v>-10.714285714285714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30.0</v>
      </c>
      <c r="E39" s="4" t="n">
        <f>E40-E37-E38</f>
        <v>76.0</v>
      </c>
      <c r="F39" s="5" t="n">
        <f si="0" t="shared"/>
        <v>-60.526315789473685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201.0</v>
      </c>
      <c r="E40" s="4" t="n">
        <v>192.0</v>
      </c>
      <c r="F40" s="5" t="n">
        <f si="0" t="shared"/>
        <v>4.6875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102.0</v>
      </c>
      <c r="E41" s="4" t="n">
        <v>48.0</v>
      </c>
      <c r="F41" s="5" t="n">
        <f si="0" t="shared"/>
        <v>112.5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105.0</v>
      </c>
      <c r="E42" s="4" t="n">
        <f>E43-E41</f>
        <v>73.0</v>
      </c>
      <c r="F42" s="5" t="n">
        <f si="0" t="shared"/>
        <v>43.83561643835616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207.0</v>
      </c>
      <c r="E43" s="4" t="n">
        <v>121.0</v>
      </c>
      <c r="F43" s="5" t="n">
        <f si="0" t="shared"/>
        <v>71.07438016528926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7.0</v>
      </c>
      <c r="E44" s="4" t="n">
        <v>6.0</v>
      </c>
      <c r="F44" s="5" t="n">
        <f si="0" t="shared"/>
        <v>16.666666666666664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4453.0</v>
      </c>
      <c r="E45" s="4" t="n">
        <v>3956.0</v>
      </c>
      <c r="F45" s="5" t="n">
        <f si="0" t="shared"/>
        <v>12.56319514661274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19195.0</v>
      </c>
      <c r="E46" s="8" t="n">
        <f>E44+E43+E40+E36+E23+E16+E45</f>
        <v>27468.0</v>
      </c>
      <c r="F46" s="5" t="n">
        <f si="0" t="shared"/>
        <v>-30.11868355905053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