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oral\Desktop\11011\"/>
    </mc:Choice>
  </mc:AlternateContent>
  <bookViews>
    <workbookView xWindow="720" yWindow="390" windowWidth="18075" windowHeight="6420"/>
  </bookViews>
  <sheets>
    <sheet name="出國按目的地" sheetId="2" r:id="rId1"/>
  </sheets>
  <definedNames>
    <definedName name="_xlnm.Print_Area" localSheetId="0">出國按目的地!$A$1:$H$43</definedName>
  </definedNames>
  <calcPr calcId="162913"/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F19" i="2"/>
  <c r="G19" i="2"/>
  <c r="H19" i="2" s="1"/>
  <c r="H20" i="2"/>
  <c r="H21" i="2"/>
  <c r="H22" i="2"/>
  <c r="F23" i="2"/>
  <c r="G23" i="2"/>
  <c r="H23" i="2"/>
  <c r="H24" i="2"/>
  <c r="H25" i="2"/>
  <c r="H26" i="2"/>
  <c r="H27" i="2"/>
  <c r="H28" i="2"/>
  <c r="H29" i="2"/>
  <c r="H30" i="2"/>
  <c r="H31" i="2"/>
  <c r="F32" i="2"/>
  <c r="G32" i="2"/>
  <c r="H32" i="2" s="1"/>
  <c r="H33" i="2"/>
  <c r="H34" i="2"/>
  <c r="H35" i="2"/>
  <c r="H36" i="2"/>
  <c r="F37" i="2"/>
  <c r="G37" i="2"/>
  <c r="H38" i="2"/>
  <c r="H39" i="2"/>
  <c r="F40" i="2"/>
  <c r="G40" i="2"/>
  <c r="H40" i="2" s="1"/>
  <c r="H41" i="2"/>
  <c r="H42" i="2"/>
  <c r="F43" i="2"/>
  <c r="G43" i="2"/>
  <c r="H43" i="2" s="1"/>
  <c r="D19" i="2"/>
  <c r="D23" i="2"/>
  <c r="D32" i="2"/>
  <c r="D37" i="2"/>
  <c r="D40" i="2"/>
  <c r="D43" i="2"/>
  <c r="C43" i="2"/>
  <c r="C40" i="2"/>
  <c r="C37" i="2"/>
  <c r="C32" i="2"/>
  <c r="C23" i="2"/>
  <c r="C19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20" i="2"/>
  <c r="E21" i="2"/>
  <c r="E22" i="2"/>
  <c r="E24" i="2"/>
  <c r="E25" i="2"/>
  <c r="E26" i="2"/>
  <c r="E27" i="2"/>
  <c r="E28" i="2"/>
  <c r="E29" i="2"/>
  <c r="E30" i="2"/>
  <c r="E31" i="2"/>
  <c r="E33" i="2"/>
  <c r="E34" i="2"/>
  <c r="E35" i="2"/>
  <c r="E36" i="2"/>
  <c r="E38" i="2"/>
  <c r="E39" i="2"/>
  <c r="E41" i="2"/>
  <c r="E42" i="2"/>
  <c r="E3" i="2"/>
  <c r="H37" i="2" l="1"/>
  <c r="E23" i="2"/>
  <c r="E37" i="2"/>
  <c r="E40" i="2"/>
  <c r="E43" i="2"/>
  <c r="E32" i="2"/>
  <c r="E19" i="2"/>
</calcChain>
</file>

<file path=xl/sharedStrings.xml><?xml version="1.0" encoding="utf-8"?>
<sst xmlns="http://schemas.openxmlformats.org/spreadsheetml/2006/main" count="95" uniqueCount="54">
  <si>
    <r>
      <t xml:space="preserve">首站抵達地
</t>
    </r>
    <r>
      <rPr>
        <sz val="10"/>
        <rFont val="Times New Roman"/>
        <family val="1"/>
      </rPr>
      <t>First Destination</t>
    </r>
    <phoneticPr fontId="2" type="noConversion"/>
  </si>
  <si>
    <r>
      <t>成長率</t>
    </r>
    <r>
      <rPr>
        <sz val="10"/>
        <rFont val="Times New Roman"/>
        <family val="1"/>
      </rPr>
      <t>%
Changes</t>
    </r>
    <phoneticPr fontId="2" type="noConversion"/>
  </si>
  <si>
    <t>亞洲地區</t>
  </si>
  <si>
    <t>香港 Hong Kong</t>
  </si>
  <si>
    <t>澳門 Macao</t>
  </si>
  <si>
    <t>大陸 Mainland China</t>
  </si>
  <si>
    <t>日本 Japan</t>
  </si>
  <si>
    <t>韓國 Korea,Republic of</t>
  </si>
  <si>
    <t>新加坡 Singapore</t>
  </si>
  <si>
    <t>馬來西亞 Malaysia</t>
  </si>
  <si>
    <t>泰國 Thailand</t>
  </si>
  <si>
    <t>菲律賓 Philippines</t>
  </si>
  <si>
    <t>印尼 Indonesia</t>
  </si>
  <si>
    <t>汶淶 Brunei</t>
  </si>
  <si>
    <t>越南 Vietnam</t>
  </si>
  <si>
    <t>緬甸 Myanmar</t>
  </si>
  <si>
    <t>柬埔寨 Cambodia</t>
  </si>
  <si>
    <t>阿拉伯聯合大公國 United Arab Emirates</t>
  </si>
  <si>
    <t>土耳其 Turkey</t>
  </si>
  <si>
    <t>亞洲其他地區 Others</t>
  </si>
  <si>
    <t>亞洲合計 Total</t>
  </si>
  <si>
    <t>美洲地區</t>
  </si>
  <si>
    <t>美國 United States of America</t>
  </si>
  <si>
    <t>加拿大 Canada</t>
  </si>
  <si>
    <t>美洲其他地區 Others</t>
  </si>
  <si>
    <t>美洲合計 Total</t>
  </si>
  <si>
    <t>歐洲地區</t>
  </si>
  <si>
    <t>法國 France</t>
  </si>
  <si>
    <t>德國 Germany</t>
  </si>
  <si>
    <t>義大利 Italy</t>
  </si>
  <si>
    <t>荷蘭 Netherlands</t>
  </si>
  <si>
    <t>瑞士 Switzerland</t>
  </si>
  <si>
    <t>英國 United Kingdom</t>
  </si>
  <si>
    <t>奧地利 Austria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</si>
  <si>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</si>
  <si>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</si>
  <si>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</si>
  <si>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</si>
  <si>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</si>
  <si>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</si>
  <si>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</si>
  <si>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</si>
  <si>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S.Africa</t>
  </si>
  <si>
    <t>非洲其他地區 Others</t>
  </si>
  <si>
    <t>非洲合計 Total</t>
  </si>
  <si>
    <t>其他 Others</t>
  </si>
  <si>
    <t>總計 Grand Total</t>
  </si>
  <si>
    <t>帛琉 Palau</t>
    <phoneticPr fontId="7" type="noConversion"/>
  </si>
  <si>
    <t>表2-2  110年11月及1至11月中華民國國民出國人次及成長率－按目的地分
Table 2-2 Outbound Departures of Nationals of the Republic
of China by Destination, November &amp; January-November,2021</t>
  </si>
  <si>
    <t>110年11月
November, 2021</t>
  </si>
  <si>
    <t>109年11月
November, 2020</t>
  </si>
  <si>
    <t>110年1-11月
Jan.-Nov., 2021</t>
  </si>
  <si>
    <t>109年1-11月
Jan.-Nov., 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</si>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</sst>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8" x14ac:knownFonts="1">
    <font>
      <sz val="12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vertical="center" textRotation="255"/>
    </xf>
    <xf numFmtId="0" fontId="6" fillId="0" borderId="6" xfId="0" applyFont="1" applyBorder="1" applyAlignment="1">
      <alignment vertical="center" textRotation="255"/>
    </xf>
    <xf numFmtId="0" fontId="6" fillId="0" borderId="0" xfId="0" applyFont="1" applyAlignment="1"/>
    <xf numFmtId="0" fontId="6" fillId="0" borderId="1" xfId="0" applyFont="1" applyBorder="1" applyAlignment="1">
      <alignment vertical="center" textRotation="255"/>
    </xf>
    <xf numFmtId="0" fontId="1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textRotation="255"/>
    </xf>
    <xf numFmtId="0" fontId="6" fillId="0" borderId="5" xfId="0" applyFont="1" applyBorder="1" applyAlignment="1">
      <alignment vertical="center" textRotation="255"/>
    </xf>
    <xf numFmtId="0" fontId="6" fillId="0" borderId="6" xfId="0" applyFont="1" applyBorder="1" applyAlignment="1">
      <alignment vertical="center" textRotation="255"/>
    </xf>
    <xf numFmtId="0" fontId="6" fillId="0" borderId="4" xfId="0" applyFont="1" applyBorder="1" applyAlignment="1">
      <alignment vertical="center" textRotation="255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0</xdr:row>
      <xdr:rowOff>571500</xdr:rowOff>
    </xdr:from>
    <xdr:to>
      <xdr:col>7</xdr:col>
      <xdr:colOff>1085850</xdr:colOff>
      <xdr:row>0</xdr:row>
      <xdr:rowOff>971550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162800" y="571500"/>
          <a:ext cx="714375" cy="4000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workbookViewId="0">
      <pane ySplit="2" topLeftCell="A3" activePane="bottomLeft" state="frozen"/>
      <selection pane="bottomLeft" activeCell="L8" sqref="L8"/>
    </sheetView>
  </sheetViews>
  <sheetFormatPr defaultRowHeight="16.5" x14ac:dyDescent="0.25"/>
  <cols>
    <col min="1" max="1" width="3.875" style="11" customWidth="1"/>
    <col min="2" max="2" width="29.625" style="1" customWidth="1"/>
    <col min="3" max="5" width="11" style="1" customWidth="1"/>
    <col min="6" max="6" width="12.375" style="1" customWidth="1"/>
    <col min="7" max="7" width="12.625" style="1" customWidth="1"/>
    <col min="8" max="8" width="15" style="1" customWidth="1"/>
  </cols>
  <sheetData>
    <row r="1" spans="1:9" ht="80.099999999999994" customHeight="1" x14ac:dyDescent="0.3">
      <c r="A1" s="13" t="s">
        <v>48</v>
      </c>
      <c r="B1" s="13"/>
      <c r="C1" s="13"/>
      <c r="D1" s="13"/>
      <c r="E1" s="13"/>
      <c r="F1" s="13"/>
      <c r="G1" s="13"/>
      <c r="H1" s="13"/>
    </row>
    <row r="2" spans="1:9" ht="45" customHeight="1" x14ac:dyDescent="0.25">
      <c r="A2" s="14" t="s">
        <v>0</v>
      </c>
      <c r="B2" s="14"/>
      <c r="C2" s="2" t="s">
        <v>49</v>
      </c>
      <c r="D2" s="2" t="s">
        <v>50</v>
      </c>
      <c r="E2" s="3" t="s">
        <v>1</v>
      </c>
      <c r="F2" s="2" t="s">
        <v>51</v>
      </c>
      <c r="G2" s="2" t="s">
        <v>52</v>
      </c>
      <c r="H2" s="3" t="s">
        <v>1</v>
      </c>
    </row>
    <row r="3" spans="1:9" x14ac:dyDescent="0.25">
      <c r="A3" s="15" t="s">
        <v>2</v>
      </c>
      <c r="B3" s="4" t="s">
        <v>3</v>
      </c>
      <c r="C3" s="5">
        <v>949</v>
      </c>
      <c r="D3" s="5">
        <v>1433</v>
      </c>
      <c r="E3" s="6">
        <f>IF(D3=0,0,((C3/D3)-1)*100)</f>
        <v>-33.775296580600141</v>
      </c>
      <c r="F3" s="5">
        <v>11544</v>
      </c>
      <c r="G3" s="5">
        <v>156955</v>
      </c>
      <c r="H3" s="6">
        <f>IF(G3=0,0,((F3/G3)-1)*100)</f>
        <v>-92.645025644292957</v>
      </c>
      <c r="I3" t="s">
        <v>53</v>
      </c>
    </row>
    <row r="4" spans="1:9" x14ac:dyDescent="0.25">
      <c r="A4" s="16"/>
      <c r="B4" s="4" t="s">
        <v>4</v>
      </c>
      <c r="C4" s="5">
        <v>196</v>
      </c>
      <c r="D4" s="5">
        <v>1232</v>
      </c>
      <c r="E4" s="6">
        <f t="shared" ref="E4:E43" si="0">IF(D4=0,0,((C4/D4)-1)*100)</f>
        <v>-84.090909090909093</v>
      </c>
      <c r="F4" s="5">
        <v>11234</v>
      </c>
      <c r="G4" s="5">
        <v>53558</v>
      </c>
      <c r="H4" s="6">
        <f t="shared" ref="H4:H43" si="1">IF(G4=0,0,((F4/G4)-1)*100)</f>
        <v>-79.02460883528137</v>
      </c>
      <c r="I4" t="s">
        <v>53</v>
      </c>
    </row>
    <row r="5" spans="1:9" x14ac:dyDescent="0.25">
      <c r="A5" s="16"/>
      <c r="B5" s="4" t="s">
        <v>5</v>
      </c>
      <c r="C5" s="5">
        <v>7816</v>
      </c>
      <c r="D5" s="5">
        <v>9510</v>
      </c>
      <c r="E5" s="6">
        <f t="shared" si="0"/>
        <v>-17.81282860147213</v>
      </c>
      <c r="F5" s="5">
        <v>121052</v>
      </c>
      <c r="G5" s="5">
        <v>407948</v>
      </c>
      <c r="H5" s="6">
        <f t="shared" si="1"/>
        <v>-70.326610254248095</v>
      </c>
      <c r="I5" t="s">
        <v>53</v>
      </c>
    </row>
    <row r="6" spans="1:9" x14ac:dyDescent="0.25">
      <c r="A6" s="16"/>
      <c r="B6" s="4" t="s">
        <v>6</v>
      </c>
      <c r="C6" s="5">
        <v>1167</v>
      </c>
      <c r="D6" s="5">
        <v>1955</v>
      </c>
      <c r="E6" s="6">
        <f t="shared" si="0"/>
        <v>-40.306905370843992</v>
      </c>
      <c r="F6" s="5">
        <v>12765</v>
      </c>
      <c r="G6" s="5">
        <v>696301</v>
      </c>
      <c r="H6" s="6">
        <f t="shared" si="1"/>
        <v>-98.166741107653152</v>
      </c>
      <c r="I6" t="s">
        <v>53</v>
      </c>
    </row>
    <row r="7" spans="1:9" x14ac:dyDescent="0.25">
      <c r="A7" s="16"/>
      <c r="B7" s="4" t="s">
        <v>7</v>
      </c>
      <c r="C7" s="5">
        <v>705</v>
      </c>
      <c r="D7" s="5">
        <v>471</v>
      </c>
      <c r="E7" s="6">
        <f t="shared" si="0"/>
        <v>49.681528662420369</v>
      </c>
      <c r="F7" s="5">
        <v>7522</v>
      </c>
      <c r="G7" s="5">
        <v>163572</v>
      </c>
      <c r="H7" s="6">
        <f t="shared" si="1"/>
        <v>-95.401413444843868</v>
      </c>
      <c r="I7" t="s">
        <v>53</v>
      </c>
    </row>
    <row r="8" spans="1:9" x14ac:dyDescent="0.25">
      <c r="A8" s="16"/>
      <c r="B8" s="4" t="s">
        <v>8</v>
      </c>
      <c r="C8" s="5">
        <v>934</v>
      </c>
      <c r="D8" s="5">
        <v>439</v>
      </c>
      <c r="E8" s="6">
        <f t="shared" si="0"/>
        <v>112.75626423690204</v>
      </c>
      <c r="F8" s="5">
        <v>12233</v>
      </c>
      <c r="G8" s="5">
        <v>64958</v>
      </c>
      <c r="H8" s="6">
        <f t="shared" si="1"/>
        <v>-81.167831521906464</v>
      </c>
      <c r="I8" t="s">
        <v>53</v>
      </c>
    </row>
    <row r="9" spans="1:9" x14ac:dyDescent="0.25">
      <c r="A9" s="16"/>
      <c r="B9" s="4" t="s">
        <v>9</v>
      </c>
      <c r="C9" s="5">
        <v>177</v>
      </c>
      <c r="D9" s="5">
        <v>105</v>
      </c>
      <c r="E9" s="6">
        <f t="shared" si="0"/>
        <v>68.571428571428569</v>
      </c>
      <c r="F9" s="5">
        <v>1176</v>
      </c>
      <c r="G9" s="5">
        <v>49827</v>
      </c>
      <c r="H9" s="6">
        <f t="shared" si="1"/>
        <v>-97.639833825034614</v>
      </c>
      <c r="I9" t="s">
        <v>53</v>
      </c>
    </row>
    <row r="10" spans="1:9" x14ac:dyDescent="0.25">
      <c r="A10" s="16"/>
      <c r="B10" s="4" t="s">
        <v>10</v>
      </c>
      <c r="C10" s="5">
        <v>835</v>
      </c>
      <c r="D10" s="5">
        <v>410</v>
      </c>
      <c r="E10" s="6">
        <f t="shared" si="0"/>
        <v>103.65853658536585</v>
      </c>
      <c r="F10" s="5">
        <v>6988</v>
      </c>
      <c r="G10" s="5">
        <v>127218</v>
      </c>
      <c r="H10" s="6">
        <f t="shared" si="1"/>
        <v>-94.507066610070893</v>
      </c>
      <c r="I10" t="s">
        <v>53</v>
      </c>
    </row>
    <row r="11" spans="1:9" x14ac:dyDescent="0.25">
      <c r="A11" s="16"/>
      <c r="B11" s="4" t="s">
        <v>11</v>
      </c>
      <c r="C11" s="5">
        <v>264</v>
      </c>
      <c r="D11" s="5">
        <v>76</v>
      </c>
      <c r="E11" s="6">
        <f t="shared" si="0"/>
        <v>247.36842105263159</v>
      </c>
      <c r="F11" s="5">
        <v>1778</v>
      </c>
      <c r="G11" s="5">
        <v>48996</v>
      </c>
      <c r="H11" s="6">
        <f t="shared" si="1"/>
        <v>-96.371132337333663</v>
      </c>
      <c r="I11" t="s">
        <v>53</v>
      </c>
    </row>
    <row r="12" spans="1:9" x14ac:dyDescent="0.25">
      <c r="A12" s="16"/>
      <c r="B12" s="4" t="s">
        <v>12</v>
      </c>
      <c r="C12" s="5">
        <v>232</v>
      </c>
      <c r="D12" s="5">
        <v>376</v>
      </c>
      <c r="E12" s="6">
        <f t="shared" si="0"/>
        <v>-38.297872340425535</v>
      </c>
      <c r="F12" s="5">
        <v>1886</v>
      </c>
      <c r="G12" s="5">
        <v>29950</v>
      </c>
      <c r="H12" s="6">
        <f t="shared" si="1"/>
        <v>-93.70283806343906</v>
      </c>
      <c r="I12" t="s">
        <v>53</v>
      </c>
    </row>
    <row r="13" spans="1:9" x14ac:dyDescent="0.25">
      <c r="A13" s="16"/>
      <c r="B13" s="4" t="s">
        <v>13</v>
      </c>
      <c r="C13" s="5">
        <v>3</v>
      </c>
      <c r="D13" s="5">
        <v>1</v>
      </c>
      <c r="E13" s="6">
        <f t="shared" si="0"/>
        <v>200</v>
      </c>
      <c r="F13" s="5">
        <v>48</v>
      </c>
      <c r="G13" s="5">
        <v>1593</v>
      </c>
      <c r="H13" s="6">
        <f t="shared" si="1"/>
        <v>-96.986817325800374</v>
      </c>
      <c r="I13" t="s">
        <v>53</v>
      </c>
    </row>
    <row r="14" spans="1:9" x14ac:dyDescent="0.25">
      <c r="A14" s="16"/>
      <c r="B14" s="4" t="s">
        <v>14</v>
      </c>
      <c r="C14" s="5">
        <v>1037</v>
      </c>
      <c r="D14" s="5">
        <v>980</v>
      </c>
      <c r="E14" s="6">
        <f t="shared" si="0"/>
        <v>5.8163265306122369</v>
      </c>
      <c r="F14" s="5">
        <v>9557</v>
      </c>
      <c r="G14" s="5">
        <v>157298</v>
      </c>
      <c r="H14" s="6">
        <f t="shared" si="1"/>
        <v>-93.924271128685675</v>
      </c>
      <c r="I14" t="s">
        <v>53</v>
      </c>
    </row>
    <row r="15" spans="1:9" x14ac:dyDescent="0.25">
      <c r="A15" s="16"/>
      <c r="B15" s="4" t="s">
        <v>15</v>
      </c>
      <c r="C15" s="5">
        <v>7</v>
      </c>
      <c r="D15" s="5">
        <v>15</v>
      </c>
      <c r="E15" s="6">
        <f t="shared" si="0"/>
        <v>-53.333333333333336</v>
      </c>
      <c r="F15" s="5">
        <v>228</v>
      </c>
      <c r="G15" s="5">
        <v>5341</v>
      </c>
      <c r="H15" s="6">
        <f t="shared" si="1"/>
        <v>-95.731136491293768</v>
      </c>
      <c r="I15" t="s">
        <v>53</v>
      </c>
    </row>
    <row r="16" spans="1:9" x14ac:dyDescent="0.25">
      <c r="A16" s="16"/>
      <c r="B16" s="4" t="s">
        <v>16</v>
      </c>
      <c r="C16" s="5">
        <v>367</v>
      </c>
      <c r="D16" s="5">
        <v>335</v>
      </c>
      <c r="E16" s="6">
        <f t="shared" si="0"/>
        <v>9.5522388059701591</v>
      </c>
      <c r="F16" s="5">
        <v>2830</v>
      </c>
      <c r="G16" s="5">
        <v>15999</v>
      </c>
      <c r="H16" s="6">
        <f t="shared" si="1"/>
        <v>-82.311394462153885</v>
      </c>
      <c r="I16" t="s">
        <v>53</v>
      </c>
    </row>
    <row r="17" spans="1:9" x14ac:dyDescent="0.25">
      <c r="A17" s="16"/>
      <c r="B17" s="4" t="s">
        <v>17</v>
      </c>
      <c r="C17" s="5">
        <v>695</v>
      </c>
      <c r="D17" s="5">
        <v>382</v>
      </c>
      <c r="E17" s="6">
        <f t="shared" si="0"/>
        <v>81.937172774869111</v>
      </c>
      <c r="F17" s="5">
        <v>7095</v>
      </c>
      <c r="G17" s="5">
        <v>26236</v>
      </c>
      <c r="H17" s="6">
        <f t="shared" si="1"/>
        <v>-72.957005641103834</v>
      </c>
      <c r="I17" t="s">
        <v>53</v>
      </c>
    </row>
    <row r="18" spans="1:9" x14ac:dyDescent="0.25">
      <c r="A18" s="16"/>
      <c r="B18" s="4" t="s">
        <v>18</v>
      </c>
      <c r="C18" s="5">
        <v>670</v>
      </c>
      <c r="D18" s="5">
        <v>202</v>
      </c>
      <c r="E18" s="6">
        <f t="shared" si="0"/>
        <v>231.68316831683165</v>
      </c>
      <c r="F18" s="5">
        <v>6764</v>
      </c>
      <c r="G18" s="5">
        <v>15426</v>
      </c>
      <c r="H18" s="6">
        <f t="shared" si="1"/>
        <v>-56.151951251134449</v>
      </c>
      <c r="I18" t="s">
        <v>53</v>
      </c>
    </row>
    <row r="19" spans="1:9" x14ac:dyDescent="0.25">
      <c r="A19" s="16"/>
      <c r="B19" s="4" t="s">
        <v>19</v>
      </c>
      <c r="C19" s="5">
        <f>C20-C3-C4-C5-C6-C7-C8-C9-C10-C11-C12-C13-C14-C15-C16-C17-C18</f>
        <v>30</v>
      </c>
      <c r="D19" s="5">
        <f>D20-D3-D4-D5-D6-D7-D8-D9-D10-D11-D12-D13-D14-D15-D16-D17-D18</f>
        <v>7</v>
      </c>
      <c r="E19" s="6">
        <f t="shared" si="0"/>
        <v>328.57142857142856</v>
      </c>
      <c r="F19" s="5">
        <f>F20-F3-F4-F5-F6-F7-F8-F9-F10-F11-F12-F13-F14-F15-F16-F17-F18</f>
        <v>231</v>
      </c>
      <c r="G19" s="5">
        <f>G20-G3-G4-G5-G6-G7-G8-G9-G10-G11-G12-G13-G14-G15-G16-G17-G18</f>
        <v>2919</v>
      </c>
      <c r="H19" s="6">
        <f t="shared" si="1"/>
        <v>-92.086330935251809</v>
      </c>
      <c r="I19" t="s">
        <v>53</v>
      </c>
    </row>
    <row r="20" spans="1:9" x14ac:dyDescent="0.25">
      <c r="A20" s="17"/>
      <c r="B20" s="4" t="s">
        <v>20</v>
      </c>
      <c r="C20" s="5">
        <v>16084</v>
      </c>
      <c r="D20" s="5">
        <v>17929</v>
      </c>
      <c r="E20" s="6">
        <f t="shared" si="0"/>
        <v>-10.290590663171395</v>
      </c>
      <c r="F20" s="5">
        <v>214931</v>
      </c>
      <c r="G20" s="5">
        <v>2024095</v>
      </c>
      <c r="H20" s="6">
        <f t="shared" si="1"/>
        <v>-89.381377850347931</v>
      </c>
      <c r="I20" t="s">
        <v>53</v>
      </c>
    </row>
    <row r="21" spans="1:9" x14ac:dyDescent="0.25">
      <c r="A21" s="18" t="s">
        <v>21</v>
      </c>
      <c r="B21" s="4" t="s">
        <v>22</v>
      </c>
      <c r="C21" s="5">
        <v>5074</v>
      </c>
      <c r="D21" s="5">
        <v>4341</v>
      </c>
      <c r="E21" s="6">
        <f t="shared" si="0"/>
        <v>16.885510251094217</v>
      </c>
      <c r="F21" s="5">
        <v>97128</v>
      </c>
      <c r="G21" s="5">
        <v>139518</v>
      </c>
      <c r="H21" s="6">
        <f t="shared" si="1"/>
        <v>-30.383176364340081</v>
      </c>
      <c r="I21" t="s">
        <v>53</v>
      </c>
    </row>
    <row r="22" spans="1:9" x14ac:dyDescent="0.25">
      <c r="A22" s="16"/>
      <c r="B22" s="4" t="s">
        <v>23</v>
      </c>
      <c r="C22" s="5">
        <v>547</v>
      </c>
      <c r="D22" s="5">
        <v>684</v>
      </c>
      <c r="E22" s="6">
        <f t="shared" si="0"/>
        <v>-20.029239766081876</v>
      </c>
      <c r="F22" s="5">
        <v>9445</v>
      </c>
      <c r="G22" s="5">
        <v>31062</v>
      </c>
      <c r="H22" s="6">
        <f t="shared" si="1"/>
        <v>-69.593071920674788</v>
      </c>
      <c r="I22" t="s">
        <v>53</v>
      </c>
    </row>
    <row r="23" spans="1:9" x14ac:dyDescent="0.25">
      <c r="A23" s="16"/>
      <c r="B23" s="4" t="s">
        <v>24</v>
      </c>
      <c r="C23" s="5">
        <f>C24-C21-C22</f>
        <v>21</v>
      </c>
      <c r="D23" s="5">
        <f>D24-D21-D22</f>
        <v>1</v>
      </c>
      <c r="E23" s="6">
        <f t="shared" si="0"/>
        <v>2000</v>
      </c>
      <c r="F23" s="5">
        <f>F24-F21-F22</f>
        <v>52</v>
      </c>
      <c r="G23" s="5">
        <f>G24-G21-G22</f>
        <v>5</v>
      </c>
      <c r="H23" s="6">
        <f t="shared" si="1"/>
        <v>940</v>
      </c>
      <c r="I23" t="s">
        <v>53</v>
      </c>
    </row>
    <row r="24" spans="1:9" x14ac:dyDescent="0.25">
      <c r="A24" s="17"/>
      <c r="B24" s="4" t="s">
        <v>25</v>
      </c>
      <c r="C24" s="5">
        <v>5642</v>
      </c>
      <c r="D24" s="5">
        <v>5026</v>
      </c>
      <c r="E24" s="6">
        <f t="shared" si="0"/>
        <v>12.256267409470745</v>
      </c>
      <c r="F24" s="5">
        <v>106625</v>
      </c>
      <c r="G24" s="5">
        <v>170585</v>
      </c>
      <c r="H24" s="6">
        <f t="shared" si="1"/>
        <v>-37.494504206114257</v>
      </c>
      <c r="I24" t="s">
        <v>53</v>
      </c>
    </row>
    <row r="25" spans="1:9" x14ac:dyDescent="0.25">
      <c r="A25" s="18" t="s">
        <v>26</v>
      </c>
      <c r="B25" s="4" t="s">
        <v>27</v>
      </c>
      <c r="C25" s="5">
        <v>160</v>
      </c>
      <c r="D25" s="5">
        <v>60</v>
      </c>
      <c r="E25" s="6">
        <f t="shared" si="0"/>
        <v>166.66666666666666</v>
      </c>
      <c r="F25" s="5">
        <v>1640</v>
      </c>
      <c r="G25" s="5">
        <v>12723</v>
      </c>
      <c r="H25" s="6">
        <f t="shared" si="1"/>
        <v>-87.10995834315807</v>
      </c>
      <c r="I25" t="s">
        <v>53</v>
      </c>
    </row>
    <row r="26" spans="1:9" x14ac:dyDescent="0.25">
      <c r="A26" s="16"/>
      <c r="B26" s="4" t="s">
        <v>28</v>
      </c>
      <c r="C26" s="5">
        <v>215</v>
      </c>
      <c r="D26" s="5">
        <v>134</v>
      </c>
      <c r="E26" s="6">
        <f t="shared" si="0"/>
        <v>60.447761194029859</v>
      </c>
      <c r="F26" s="5">
        <v>2490</v>
      </c>
      <c r="G26" s="5">
        <v>12228</v>
      </c>
      <c r="H26" s="6">
        <f t="shared" si="1"/>
        <v>-79.636898920510305</v>
      </c>
      <c r="I26" t="s">
        <v>53</v>
      </c>
    </row>
    <row r="27" spans="1:9" x14ac:dyDescent="0.25">
      <c r="A27" s="16"/>
      <c r="B27" s="4" t="s">
        <v>29</v>
      </c>
      <c r="C27" s="5">
        <v>3</v>
      </c>
      <c r="D27" s="5">
        <v>0</v>
      </c>
      <c r="E27" s="6">
        <f t="shared" si="0"/>
        <v>0</v>
      </c>
      <c r="F27" s="5">
        <v>18</v>
      </c>
      <c r="G27" s="5">
        <v>2505</v>
      </c>
      <c r="H27" s="6">
        <f t="shared" si="1"/>
        <v>-99.281437125748511</v>
      </c>
      <c r="I27" t="s">
        <v>53</v>
      </c>
    </row>
    <row r="28" spans="1:9" x14ac:dyDescent="0.25">
      <c r="A28" s="16"/>
      <c r="B28" s="4" t="s">
        <v>30</v>
      </c>
      <c r="C28" s="5">
        <v>2</v>
      </c>
      <c r="D28" s="5">
        <v>102</v>
      </c>
      <c r="E28" s="6">
        <f t="shared" si="0"/>
        <v>-98.039215686274503</v>
      </c>
      <c r="F28" s="5">
        <v>992</v>
      </c>
      <c r="G28" s="5">
        <v>11298</v>
      </c>
      <c r="H28" s="6">
        <f t="shared" si="1"/>
        <v>-91.219684899982298</v>
      </c>
      <c r="I28" t="s">
        <v>53</v>
      </c>
    </row>
    <row r="29" spans="1:9" x14ac:dyDescent="0.25">
      <c r="A29" s="16"/>
      <c r="B29" s="4" t="s">
        <v>31</v>
      </c>
      <c r="C29" s="5">
        <v>7</v>
      </c>
      <c r="D29" s="5">
        <v>1</v>
      </c>
      <c r="E29" s="6">
        <f t="shared" si="0"/>
        <v>600</v>
      </c>
      <c r="F29" s="5">
        <v>50</v>
      </c>
      <c r="G29" s="5">
        <v>18</v>
      </c>
      <c r="H29" s="6">
        <f t="shared" si="1"/>
        <v>177.77777777777777</v>
      </c>
      <c r="I29" t="s">
        <v>53</v>
      </c>
    </row>
    <row r="30" spans="1:9" x14ac:dyDescent="0.25">
      <c r="A30" s="16"/>
      <c r="B30" s="4" t="s">
        <v>32</v>
      </c>
      <c r="C30" s="5">
        <v>27</v>
      </c>
      <c r="D30" s="5">
        <v>176</v>
      </c>
      <c r="E30" s="6">
        <f t="shared" si="0"/>
        <v>-84.659090909090907</v>
      </c>
      <c r="F30" s="5">
        <v>858</v>
      </c>
      <c r="G30" s="5">
        <v>9179</v>
      </c>
      <c r="H30" s="6">
        <f t="shared" si="1"/>
        <v>-90.652576533391439</v>
      </c>
      <c r="I30" t="s">
        <v>53</v>
      </c>
    </row>
    <row r="31" spans="1:9" x14ac:dyDescent="0.25">
      <c r="A31" s="16"/>
      <c r="B31" s="4" t="s">
        <v>33</v>
      </c>
      <c r="C31" s="5">
        <v>0</v>
      </c>
      <c r="D31" s="5">
        <v>4</v>
      </c>
      <c r="E31" s="6">
        <f t="shared" si="0"/>
        <v>-100</v>
      </c>
      <c r="F31" s="5">
        <v>299</v>
      </c>
      <c r="G31" s="5">
        <v>10937</v>
      </c>
      <c r="H31" s="6">
        <f t="shared" si="1"/>
        <v>-97.266160738776634</v>
      </c>
      <c r="I31" t="s">
        <v>53</v>
      </c>
    </row>
    <row r="32" spans="1:9" x14ac:dyDescent="0.25">
      <c r="A32" s="16"/>
      <c r="B32" s="4" t="s">
        <v>34</v>
      </c>
      <c r="C32" s="5">
        <f>C33-C25-C26-C27-C28-C29-C30-C31</f>
        <v>21</v>
      </c>
      <c r="D32" s="5">
        <f>D33-D25-D26-D27-D28-D29-D30-D31</f>
        <v>5</v>
      </c>
      <c r="E32" s="6">
        <f t="shared" si="0"/>
        <v>320</v>
      </c>
      <c r="F32" s="5">
        <f>F33-F25-F26-F27-F28-F29-F30-F31</f>
        <v>373</v>
      </c>
      <c r="G32" s="5">
        <f>G33-G25-G26-G27-G28-G29-G30-G31</f>
        <v>474</v>
      </c>
      <c r="H32" s="6">
        <f t="shared" si="1"/>
        <v>-21.308016877637126</v>
      </c>
      <c r="I32" t="s">
        <v>53</v>
      </c>
    </row>
    <row r="33" spans="1:9" x14ac:dyDescent="0.25">
      <c r="A33" s="17"/>
      <c r="B33" s="4" t="s">
        <v>35</v>
      </c>
      <c r="C33" s="5">
        <v>435</v>
      </c>
      <c r="D33" s="5">
        <v>482</v>
      </c>
      <c r="E33" s="6">
        <f t="shared" si="0"/>
        <v>-9.7510373443983394</v>
      </c>
      <c r="F33" s="5">
        <v>6720</v>
      </c>
      <c r="G33" s="5">
        <v>59362</v>
      </c>
      <c r="H33" s="6">
        <f t="shared" si="1"/>
        <v>-88.679626697213706</v>
      </c>
      <c r="I33" t="s">
        <v>53</v>
      </c>
    </row>
    <row r="34" spans="1:9" x14ac:dyDescent="0.25">
      <c r="A34" s="16" t="s">
        <v>36</v>
      </c>
      <c r="B34" s="4" t="s">
        <v>37</v>
      </c>
      <c r="C34" s="5">
        <v>96</v>
      </c>
      <c r="D34" s="5">
        <v>119</v>
      </c>
      <c r="E34" s="6">
        <f t="shared" si="0"/>
        <v>-19.327731092436974</v>
      </c>
      <c r="F34" s="5">
        <v>1353</v>
      </c>
      <c r="G34" s="5">
        <v>39945</v>
      </c>
      <c r="H34" s="6">
        <f t="shared" si="1"/>
        <v>-96.612842658655651</v>
      </c>
      <c r="I34" t="s">
        <v>53</v>
      </c>
    </row>
    <row r="35" spans="1:9" x14ac:dyDescent="0.25">
      <c r="A35" s="16"/>
      <c r="B35" s="4" t="s">
        <v>38</v>
      </c>
      <c r="C35" s="5">
        <v>30</v>
      </c>
      <c r="D35" s="5">
        <v>17</v>
      </c>
      <c r="E35" s="6">
        <f t="shared" si="0"/>
        <v>76.470588235294116</v>
      </c>
      <c r="F35" s="5">
        <v>456</v>
      </c>
      <c r="G35" s="5">
        <v>9654</v>
      </c>
      <c r="H35" s="6">
        <f t="shared" si="1"/>
        <v>-95.276569297700433</v>
      </c>
      <c r="I35" t="s">
        <v>53</v>
      </c>
    </row>
    <row r="36" spans="1:9" x14ac:dyDescent="0.25">
      <c r="A36" s="16"/>
      <c r="B36" s="4" t="s">
        <v>47</v>
      </c>
      <c r="C36" s="5">
        <v>7</v>
      </c>
      <c r="D36" s="5">
        <v>16</v>
      </c>
      <c r="E36" s="6">
        <f t="shared" si="0"/>
        <v>-56.25</v>
      </c>
      <c r="F36" s="5">
        <v>2319</v>
      </c>
      <c r="G36" s="5">
        <v>2617</v>
      </c>
      <c r="H36" s="6">
        <f t="shared" si="1"/>
        <v>-11.387084447841044</v>
      </c>
      <c r="I36" t="s">
        <v>53</v>
      </c>
    </row>
    <row r="37" spans="1:9" x14ac:dyDescent="0.25">
      <c r="A37" s="16"/>
      <c r="B37" s="7" t="s">
        <v>39</v>
      </c>
      <c r="C37" s="5">
        <f>C38-C34-C35-C36</f>
        <v>1</v>
      </c>
      <c r="D37" s="5">
        <f>D38-D34-D35-D36</f>
        <v>6</v>
      </c>
      <c r="E37" s="6">
        <f t="shared" si="0"/>
        <v>-83.333333333333343</v>
      </c>
      <c r="F37" s="5">
        <f>F38-F34-F35-F36</f>
        <v>81</v>
      </c>
      <c r="G37" s="5">
        <f>G38-G34-G35-G36</f>
        <v>62</v>
      </c>
      <c r="H37" s="6">
        <f t="shared" si="1"/>
        <v>30.645161290322577</v>
      </c>
      <c r="I37" t="s">
        <v>53</v>
      </c>
    </row>
    <row r="38" spans="1:9" x14ac:dyDescent="0.25">
      <c r="A38" s="16"/>
      <c r="B38" s="7" t="s">
        <v>40</v>
      </c>
      <c r="C38" s="5">
        <v>134</v>
      </c>
      <c r="D38" s="5">
        <v>158</v>
      </c>
      <c r="E38" s="6">
        <f t="shared" si="0"/>
        <v>-15.189873417721522</v>
      </c>
      <c r="F38" s="5">
        <v>4209</v>
      </c>
      <c r="G38" s="5">
        <v>52278</v>
      </c>
      <c r="H38" s="6">
        <f t="shared" si="1"/>
        <v>-91.948812119820957</v>
      </c>
      <c r="I38" t="s">
        <v>53</v>
      </c>
    </row>
    <row r="39" spans="1:9" ht="20.100000000000001" customHeight="1" x14ac:dyDescent="0.25">
      <c r="A39" s="12" t="s">
        <v>41</v>
      </c>
      <c r="B39" s="8" t="s">
        <v>42</v>
      </c>
      <c r="C39" s="5">
        <v>3</v>
      </c>
      <c r="D39" s="5">
        <v>0</v>
      </c>
      <c r="E39" s="6">
        <f t="shared" si="0"/>
        <v>0</v>
      </c>
      <c r="F39" s="5">
        <v>15</v>
      </c>
      <c r="G39" s="5">
        <v>1</v>
      </c>
      <c r="H39" s="6">
        <f t="shared" si="1"/>
        <v>1400</v>
      </c>
      <c r="I39" t="s">
        <v>53</v>
      </c>
    </row>
    <row r="40" spans="1:9" ht="20.100000000000001" customHeight="1" x14ac:dyDescent="0.25">
      <c r="A40" s="12"/>
      <c r="B40" s="8" t="s">
        <v>43</v>
      </c>
      <c r="C40" s="5">
        <f>C41-C39</f>
        <v>12</v>
      </c>
      <c r="D40" s="5">
        <f>D41-D39</f>
        <v>3</v>
      </c>
      <c r="E40" s="6">
        <f t="shared" si="0"/>
        <v>300</v>
      </c>
      <c r="F40" s="5">
        <f>F41-F39</f>
        <v>39</v>
      </c>
      <c r="G40" s="5">
        <f>G41-G39</f>
        <v>15</v>
      </c>
      <c r="H40" s="6">
        <f t="shared" si="1"/>
        <v>160</v>
      </c>
      <c r="I40" t="s">
        <v>53</v>
      </c>
    </row>
    <row r="41" spans="1:9" ht="20.100000000000001" customHeight="1" x14ac:dyDescent="0.25">
      <c r="A41" s="12"/>
      <c r="B41" s="7" t="s">
        <v>44</v>
      </c>
      <c r="C41" s="5">
        <v>15</v>
      </c>
      <c r="D41" s="5">
        <v>3</v>
      </c>
      <c r="E41" s="6">
        <f t="shared" si="0"/>
        <v>400</v>
      </c>
      <c r="F41" s="5">
        <v>54</v>
      </c>
      <c r="G41" s="5">
        <v>16</v>
      </c>
      <c r="H41" s="6">
        <f t="shared" si="1"/>
        <v>237.5</v>
      </c>
      <c r="I41" t="s">
        <v>53</v>
      </c>
    </row>
    <row r="42" spans="1:9" x14ac:dyDescent="0.25">
      <c r="A42" s="9"/>
      <c r="B42" s="4" t="s">
        <v>45</v>
      </c>
      <c r="C42" s="5">
        <v>91</v>
      </c>
      <c r="D42" s="5">
        <v>68</v>
      </c>
      <c r="E42" s="6">
        <f t="shared" si="0"/>
        <v>33.823529411764696</v>
      </c>
      <c r="F42" s="5">
        <v>792</v>
      </c>
      <c r="G42" s="5">
        <v>8910</v>
      </c>
      <c r="H42" s="6">
        <f t="shared" si="1"/>
        <v>-91.111111111111114</v>
      </c>
      <c r="I42" t="s">
        <v>53</v>
      </c>
    </row>
    <row r="43" spans="1:9" x14ac:dyDescent="0.25">
      <c r="A43" s="10"/>
      <c r="B43" s="4" t="s">
        <v>46</v>
      </c>
      <c r="C43" s="5">
        <f>C20+C24+C33+C38+C41+C42</f>
        <v>22401</v>
      </c>
      <c r="D43" s="5">
        <f>D20+D24+D33+D38+D41+D42</f>
        <v>23666</v>
      </c>
      <c r="E43" s="6">
        <f t="shared" si="0"/>
        <v>-5.3452209921406197</v>
      </c>
      <c r="F43" s="5">
        <f>F20+F24+F33+F38+F41+F42</f>
        <v>333331</v>
      </c>
      <c r="G43" s="5">
        <f>G20+G24+G33+G38+G41+G42</f>
        <v>2315246</v>
      </c>
      <c r="H43" s="6">
        <f t="shared" si="1"/>
        <v>-85.60278259847982</v>
      </c>
      <c r="I43" t="s">
        <v>53</v>
      </c>
    </row>
  </sheetData>
  <mergeCells count="7">
    <mergeCell ref="A39:A41"/>
    <mergeCell ref="A1:H1"/>
    <mergeCell ref="A2:B2"/>
    <mergeCell ref="A3:A20"/>
    <mergeCell ref="A21:A24"/>
    <mergeCell ref="A25:A33"/>
    <mergeCell ref="A34:A38"/>
  </mergeCells>
  <phoneticPr fontId="7" type="noConversion"/>
  <printOptions horizontalCentered="1"/>
  <pageMargins left="0.31496062992125984" right="0.35433070866141736" top="0.4" bottom="0.35433070866141736" header="0.31496062992125984" footer="0.31496062992125984"/>
  <pageSetup paperSize="9" scale="90" orientation="portrait" r:id="rId1"/>
  <ignoredErrors>
    <ignoredError sqref="E19 E23 E32 E37 E40 E4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出國按目的地</vt:lpstr>
      <vt:lpstr>出國按目的地!Print_Area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陳藝姍</cp:lastModifiedBy>
  <cp:lastPrinted>2018-08-24T11:06:16Z</cp:lastPrinted>
  <dcterms:created xsi:type="dcterms:W3CDTF">2018-08-16T05:50:32Z</dcterms:created>
  <dcterms:modified xsi:type="dcterms:W3CDTF">2021-12-09T02:01:10Z</dcterms:modified>
</cp:coreProperties>
</file>