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6420"/>
  </bookViews>
  <sheets>
    <sheet name="來臺旅客按國籍" sheetId="2" r:id="rId1"/>
  </sheets>
  <calcPr calcId="162913"/>
</workbook>
</file>

<file path=xl/calcChain.xml><?xml version="1.0" encoding="utf-8"?>
<calcChain xmlns="http://schemas.openxmlformats.org/spreadsheetml/2006/main">
  <c r="E46" i="2" l="1"/>
  <c r="F46" i="2" s="1"/>
  <c r="D46" i="2"/>
  <c r="F45" i="2"/>
  <c r="F44" i="2"/>
  <c r="F43" i="2"/>
  <c r="E42" i="2"/>
  <c r="D42" i="2"/>
  <c r="F41" i="2"/>
  <c r="F40" i="2"/>
  <c r="E39" i="2"/>
  <c r="F39" i="2" s="1"/>
  <c r="D39" i="2"/>
  <c r="F38" i="2"/>
  <c r="F37" i="2"/>
  <c r="F36" i="2"/>
  <c r="E35" i="2"/>
  <c r="F35" i="2" s="1"/>
  <c r="D35" i="2"/>
  <c r="F34" i="2"/>
  <c r="F33" i="2"/>
  <c r="F32" i="2"/>
  <c r="F31" i="2"/>
  <c r="F30" i="2"/>
  <c r="F29" i="2"/>
  <c r="F28" i="2"/>
  <c r="F27" i="2"/>
  <c r="F26" i="2"/>
  <c r="F25" i="2"/>
  <c r="F24" i="2"/>
  <c r="F23" i="2"/>
  <c r="E22" i="2"/>
  <c r="F22" i="2" s="1"/>
  <c r="D22" i="2"/>
  <c r="F21" i="2"/>
  <c r="F20" i="2"/>
  <c r="F19" i="2"/>
  <c r="F18" i="2"/>
  <c r="F17" i="2"/>
  <c r="F16" i="2"/>
  <c r="F15" i="2"/>
  <c r="E15" i="2"/>
  <c r="D15" i="2"/>
  <c r="F14" i="2"/>
  <c r="E13" i="2"/>
  <c r="F13" i="2" s="1"/>
  <c r="D13" i="2"/>
  <c r="F12" i="2"/>
  <c r="F11" i="2"/>
  <c r="F10" i="2"/>
  <c r="F9" i="2"/>
  <c r="F8" i="2"/>
  <c r="F7" i="2"/>
  <c r="F6" i="2"/>
  <c r="F5" i="2"/>
  <c r="F4" i="2"/>
  <c r="F3" i="2"/>
  <c r="F42" i="2" l="1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<sst xmlns="http://schemas.openxmlformats.org/spreadsheetml/2006/main" count="98" uniqueCount="56">
  <si>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</si>
  <si>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</si>
  <si>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</si>
  <si>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</si>
  <si>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</si>
  <si>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</si>
  <si>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</si>
  <si>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</si>
  <si>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</si>
  <si>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</si>
  <si>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</si>
  <si>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</si>
  <si>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</si>
  <si>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</si>
  <si>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</si>
  <si>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</si>
  <si>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</si>
  <si>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</si>
  <si>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</si>
  <si>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</si>
  <si>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</si>
  <si>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</si>
  <si>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</si>
  <si>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</si>
  <si>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</si>
  <si>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</si>
  <si>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</si>
  <si>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</si>
  <si>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</si>
  <si>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</si>
  <si>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</si>
  <si>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</si>
  <si>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</si>
  <si>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</si>
  <si>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</si>
  <si>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</si>
  <si>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</si>
  <si>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</si>
  <si>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</si>
  <si>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</si>
  <si>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</si>
  <si>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</si>
  <si>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</si>
  <si>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</si>
  <si>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</si>
  <si>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</si>
  <si>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</si>
  <si>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</si>
  <si>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</si>
  <si>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</si>
  <si>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</si>
  <si>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</si>
  <si>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</si>
  <si>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110年1至10月來臺旅客人次及成長率－按國籍分
Table 1-3 Visitor Arrivals by Nationality,
 January-October, 2021</t>
  </si>
  <si>
    <t>110年1至10月
Jan.-October., 2021</t>
  </si>
  <si>
    <t>109年1至10月
Jan.-October.,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</si>
</sst>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textRotation="255"/>
    </xf>
    <xf numFmtId="176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pane ySplit="2" topLeftCell="A3" activePane="bottomLeft" state="frozen"/>
      <selection pane="bottomLeft" activeCell="M14" sqref="M14"/>
    </sheetView>
  </sheetViews>
  <sheetFormatPr defaultRowHeight="16.5"/>
  <cols>
    <col min="1" max="1" width="5.375" style="2" customWidth="1"/>
    <col min="2" max="2" width="5.875" style="2" customWidth="1"/>
    <col min="3" max="3" width="23.75" style="2" customWidth="1"/>
    <col min="4" max="6" width="18.75" style="2" customWidth="1"/>
    <col min="7" max="7" width="9" style="2"/>
  </cols>
  <sheetData>
    <row r="1" spans="1:7" ht="72.2" customHeight="1">
      <c r="A1" s="15" t="s">
        <v>53</v>
      </c>
      <c r="B1" s="15"/>
      <c r="C1" s="15"/>
      <c r="D1" s="15"/>
      <c r="E1" s="15"/>
      <c r="F1" s="15"/>
      <c r="G1" s="1"/>
    </row>
    <row r="2" spans="1:7" ht="49.35" customHeight="1">
      <c r="A2" s="16" t="s">
        <v>0</v>
      </c>
      <c r="B2" s="16"/>
      <c r="C2" s="16"/>
      <c r="D2" s="11" t="s">
        <v>54</v>
      </c>
      <c r="E2" s="11" t="s">
        <v>55</v>
      </c>
      <c r="F2" s="11" t="s">
        <v>1</v>
      </c>
      <c r="G2" s="3"/>
    </row>
    <row r="3" spans="1:7" ht="15" customHeight="1">
      <c r="A3" s="17" t="s">
        <v>2</v>
      </c>
      <c r="B3" s="20" t="s">
        <v>3</v>
      </c>
      <c r="C3" s="21"/>
      <c r="D3" s="4">
        <v>8344</v>
      </c>
      <c r="E3" s="4">
        <v>266810</v>
      </c>
      <c r="F3" s="5">
        <f>IF(E3=0,"-",(D3-E3)/E3*100)</f>
        <v>-96.872680933997984</v>
      </c>
      <c r="G3" s="12" t="s">
        <v>52</v>
      </c>
    </row>
    <row r="4" spans="1:7" ht="15" customHeight="1">
      <c r="A4" s="18"/>
      <c r="B4" s="20" t="s">
        <v>4</v>
      </c>
      <c r="C4" s="21"/>
      <c r="D4" s="4">
        <v>2652</v>
      </c>
      <c r="E4" s="4">
        <v>178526</v>
      </c>
      <c r="F4" s="5">
        <f t="shared" ref="F4:F46" si="0">IF(E4=0,"-",(D4-E4)/E4*100)</f>
        <v>-98.514502089331529</v>
      </c>
      <c r="G4" s="12" t="s">
        <v>52</v>
      </c>
    </row>
    <row r="5" spans="1:7" ht="15" customHeight="1">
      <c r="A5" s="18"/>
      <c r="B5" s="20" t="s">
        <v>5</v>
      </c>
      <c r="C5" s="21"/>
      <c r="D5" s="4">
        <v>1416</v>
      </c>
      <c r="E5" s="4">
        <v>6485</v>
      </c>
      <c r="F5" s="5">
        <f t="shared" si="0"/>
        <v>-78.164996144949882</v>
      </c>
      <c r="G5" s="12" t="s">
        <v>52</v>
      </c>
    </row>
    <row r="6" spans="1:7" ht="15" customHeight="1">
      <c r="A6" s="18"/>
      <c r="B6" s="20" t="s">
        <v>6</v>
      </c>
      <c r="C6" s="21"/>
      <c r="D6" s="4">
        <v>582</v>
      </c>
      <c r="E6" s="4">
        <v>2478</v>
      </c>
      <c r="F6" s="5">
        <f t="shared" si="0"/>
        <v>-76.513317191283292</v>
      </c>
      <c r="G6" s="13" t="s">
        <v>52</v>
      </c>
    </row>
    <row r="7" spans="1:7" ht="15" customHeight="1">
      <c r="A7" s="18"/>
      <c r="B7" s="17" t="s">
        <v>7</v>
      </c>
      <c r="C7" s="6" t="s">
        <v>8</v>
      </c>
      <c r="D7" s="4">
        <v>5476</v>
      </c>
      <c r="E7" s="4">
        <v>73877</v>
      </c>
      <c r="F7" s="5">
        <f t="shared" si="0"/>
        <v>-92.587679521366596</v>
      </c>
      <c r="G7" s="14" t="s">
        <v>52</v>
      </c>
    </row>
    <row r="8" spans="1:7" ht="15" customHeight="1">
      <c r="A8" s="18"/>
      <c r="B8" s="18"/>
      <c r="C8" s="10" t="s">
        <v>9</v>
      </c>
      <c r="D8" s="4">
        <v>1731</v>
      </c>
      <c r="E8" s="4">
        <v>45764</v>
      </c>
      <c r="F8" s="5">
        <f t="shared" si="0"/>
        <v>-96.2175509133817</v>
      </c>
      <c r="G8" s="14" t="s">
        <v>52</v>
      </c>
    </row>
    <row r="9" spans="1:7" ht="15" customHeight="1">
      <c r="A9" s="18"/>
      <c r="B9" s="18"/>
      <c r="C9" s="10" t="s">
        <v>10</v>
      </c>
      <c r="D9" s="4">
        <v>9119</v>
      </c>
      <c r="E9" s="4">
        <v>49863</v>
      </c>
      <c r="F9" s="5">
        <f t="shared" si="0"/>
        <v>-81.711890580189717</v>
      </c>
      <c r="G9" s="14" t="s">
        <v>52</v>
      </c>
    </row>
    <row r="10" spans="1:7" ht="15" customHeight="1">
      <c r="A10" s="18"/>
      <c r="B10" s="18"/>
      <c r="C10" s="10" t="s">
        <v>11</v>
      </c>
      <c r="D10" s="4">
        <v>7773</v>
      </c>
      <c r="E10" s="4">
        <v>73696</v>
      </c>
      <c r="F10" s="5">
        <f t="shared" si="0"/>
        <v>-89.452616152844115</v>
      </c>
      <c r="G10" s="14" t="s">
        <v>52</v>
      </c>
    </row>
    <row r="11" spans="1:7" ht="15" customHeight="1">
      <c r="A11" s="18"/>
      <c r="B11" s="18"/>
      <c r="C11" s="10" t="s">
        <v>12</v>
      </c>
      <c r="D11" s="4">
        <v>6656</v>
      </c>
      <c r="E11" s="4">
        <v>59838</v>
      </c>
      <c r="F11" s="5">
        <f t="shared" si="0"/>
        <v>-88.87663357732545</v>
      </c>
      <c r="G11" s="14" t="s">
        <v>52</v>
      </c>
    </row>
    <row r="12" spans="1:7" ht="15" customHeight="1">
      <c r="A12" s="18"/>
      <c r="B12" s="18"/>
      <c r="C12" s="10" t="s">
        <v>13</v>
      </c>
      <c r="D12" s="4">
        <v>22764</v>
      </c>
      <c r="E12" s="4">
        <v>97491</v>
      </c>
      <c r="F12" s="5">
        <f t="shared" si="0"/>
        <v>-76.65015232175277</v>
      </c>
      <c r="G12" s="14" t="s">
        <v>52</v>
      </c>
    </row>
    <row r="13" spans="1:7" ht="15" customHeight="1">
      <c r="A13" s="18"/>
      <c r="B13" s="18"/>
      <c r="C13" s="10" t="s">
        <v>49</v>
      </c>
      <c r="D13" s="4">
        <f>D14-D7-D8-D9-D10-D11-D12</f>
        <v>946</v>
      </c>
      <c r="E13" s="4">
        <f>E14-E7-E8-E9-E10-E11-E12</f>
        <v>4566</v>
      </c>
      <c r="F13" s="5">
        <f t="shared" si="0"/>
        <v>-79.281646955759967</v>
      </c>
      <c r="G13" s="14" t="s">
        <v>52</v>
      </c>
    </row>
    <row r="14" spans="1:7" ht="15" customHeight="1">
      <c r="A14" s="18"/>
      <c r="B14" s="19"/>
      <c r="C14" s="10" t="s">
        <v>14</v>
      </c>
      <c r="D14" s="4">
        <v>54465</v>
      </c>
      <c r="E14" s="4">
        <v>405095</v>
      </c>
      <c r="F14" s="5">
        <f t="shared" si="0"/>
        <v>-86.555005615966635</v>
      </c>
      <c r="G14" s="14" t="s">
        <v>52</v>
      </c>
    </row>
    <row r="15" spans="1:7" ht="15" customHeight="1">
      <c r="A15" s="18"/>
      <c r="B15" s="20" t="s">
        <v>50</v>
      </c>
      <c r="C15" s="21"/>
      <c r="D15" s="4">
        <f>D16-D3-D4-D5-D6-D14</f>
        <v>522</v>
      </c>
      <c r="E15" s="4">
        <f>E16-E3-E4-E5-E6-E14</f>
        <v>1836</v>
      </c>
      <c r="F15" s="5">
        <f t="shared" si="0"/>
        <v>-71.568627450980387</v>
      </c>
      <c r="G15" s="14" t="s">
        <v>52</v>
      </c>
    </row>
    <row r="16" spans="1:7" ht="15" customHeight="1">
      <c r="A16" s="19"/>
      <c r="B16" s="20" t="s">
        <v>15</v>
      </c>
      <c r="C16" s="21"/>
      <c r="D16" s="4">
        <v>67981</v>
      </c>
      <c r="E16" s="4">
        <v>861230</v>
      </c>
      <c r="F16" s="5">
        <f t="shared" si="0"/>
        <v>-92.106522067275876</v>
      </c>
      <c r="G16" s="14" t="s">
        <v>52</v>
      </c>
    </row>
    <row r="17" spans="1:7" ht="15" customHeight="1">
      <c r="A17" s="17" t="s">
        <v>16</v>
      </c>
      <c r="B17" s="20" t="s">
        <v>17</v>
      </c>
      <c r="C17" s="21"/>
      <c r="D17" s="4">
        <v>876</v>
      </c>
      <c r="E17" s="4">
        <v>21765</v>
      </c>
      <c r="F17" s="5">
        <f t="shared" si="0"/>
        <v>-95.97518952446589</v>
      </c>
      <c r="G17" s="14" t="s">
        <v>52</v>
      </c>
    </row>
    <row r="18" spans="1:7" ht="15" customHeight="1">
      <c r="A18" s="18"/>
      <c r="B18" s="20" t="s">
        <v>18</v>
      </c>
      <c r="C18" s="21"/>
      <c r="D18" s="4">
        <v>8062</v>
      </c>
      <c r="E18" s="4">
        <v>80783</v>
      </c>
      <c r="F18" s="5">
        <f t="shared" si="0"/>
        <v>-90.020177512595467</v>
      </c>
      <c r="G18" s="14" t="s">
        <v>52</v>
      </c>
    </row>
    <row r="19" spans="1:7" ht="15" customHeight="1">
      <c r="A19" s="18"/>
      <c r="B19" s="20" t="s">
        <v>19</v>
      </c>
      <c r="C19" s="21"/>
      <c r="D19" s="4">
        <v>146</v>
      </c>
      <c r="E19" s="4">
        <v>603</v>
      </c>
      <c r="F19" s="5">
        <f t="shared" si="0"/>
        <v>-75.787728026533998</v>
      </c>
      <c r="G19" s="14" t="s">
        <v>52</v>
      </c>
    </row>
    <row r="20" spans="1:7" ht="15" customHeight="1">
      <c r="A20" s="18"/>
      <c r="B20" s="20" t="s">
        <v>20</v>
      </c>
      <c r="C20" s="21"/>
      <c r="D20" s="4">
        <v>125</v>
      </c>
      <c r="E20" s="4">
        <v>764</v>
      </c>
      <c r="F20" s="5">
        <f t="shared" si="0"/>
        <v>-83.638743455497377</v>
      </c>
      <c r="G20" s="14" t="s">
        <v>52</v>
      </c>
    </row>
    <row r="21" spans="1:7" ht="15" customHeight="1">
      <c r="A21" s="18"/>
      <c r="B21" s="20" t="s">
        <v>21</v>
      </c>
      <c r="C21" s="21"/>
      <c r="D21" s="4">
        <v>20</v>
      </c>
      <c r="E21" s="4">
        <v>215</v>
      </c>
      <c r="F21" s="5">
        <f t="shared" si="0"/>
        <v>-90.697674418604649</v>
      </c>
      <c r="G21" s="14" t="s">
        <v>52</v>
      </c>
    </row>
    <row r="22" spans="1:7" ht="15" customHeight="1">
      <c r="A22" s="18"/>
      <c r="B22" s="20" t="s">
        <v>22</v>
      </c>
      <c r="C22" s="21"/>
      <c r="D22" s="4">
        <f>D23-D17-D18-D19-D20-D21</f>
        <v>918</v>
      </c>
      <c r="E22" s="4">
        <f>E23-E17-E18-E19-E20-E21</f>
        <v>2620</v>
      </c>
      <c r="F22" s="5">
        <f>IF(E22=0,"-",(D22-E22)/E22*100)</f>
        <v>-64.961832061068705</v>
      </c>
      <c r="G22" s="14" t="s">
        <v>52</v>
      </c>
    </row>
    <row r="23" spans="1:7" ht="15" customHeight="1">
      <c r="A23" s="19"/>
      <c r="B23" s="20" t="s">
        <v>23</v>
      </c>
      <c r="C23" s="21"/>
      <c r="D23" s="4">
        <v>10147</v>
      </c>
      <c r="E23" s="4">
        <v>106750</v>
      </c>
      <c r="F23" s="5">
        <f t="shared" si="0"/>
        <v>-90.494613583138175</v>
      </c>
      <c r="G23" s="14" t="s">
        <v>52</v>
      </c>
    </row>
    <row r="24" spans="1:7" ht="15" customHeight="1">
      <c r="A24" s="17" t="s">
        <v>24</v>
      </c>
      <c r="B24" s="20" t="s">
        <v>25</v>
      </c>
      <c r="C24" s="21"/>
      <c r="D24" s="4">
        <v>608</v>
      </c>
      <c r="E24" s="4">
        <v>1616</v>
      </c>
      <c r="F24" s="5">
        <f t="shared" si="0"/>
        <v>-62.376237623762378</v>
      </c>
      <c r="G24" s="14" t="s">
        <v>52</v>
      </c>
    </row>
    <row r="25" spans="1:7" ht="15" customHeight="1">
      <c r="A25" s="18"/>
      <c r="B25" s="20" t="s">
        <v>26</v>
      </c>
      <c r="C25" s="21"/>
      <c r="D25" s="4">
        <v>1336</v>
      </c>
      <c r="E25" s="4">
        <v>9669</v>
      </c>
      <c r="F25" s="5">
        <f t="shared" si="0"/>
        <v>-86.182645568311102</v>
      </c>
      <c r="G25" s="14" t="s">
        <v>52</v>
      </c>
    </row>
    <row r="26" spans="1:7" ht="15" customHeight="1">
      <c r="A26" s="18"/>
      <c r="B26" s="20" t="s">
        <v>27</v>
      </c>
      <c r="C26" s="21"/>
      <c r="D26" s="4">
        <v>1583</v>
      </c>
      <c r="E26" s="4">
        <v>9343</v>
      </c>
      <c r="F26" s="5">
        <f t="shared" si="0"/>
        <v>-83.056833993364023</v>
      </c>
      <c r="G26" s="14" t="s">
        <v>52</v>
      </c>
    </row>
    <row r="27" spans="1:7" ht="15" customHeight="1">
      <c r="A27" s="18"/>
      <c r="B27" s="20" t="s">
        <v>28</v>
      </c>
      <c r="C27" s="21"/>
      <c r="D27" s="4">
        <v>464</v>
      </c>
      <c r="E27" s="4">
        <v>2516</v>
      </c>
      <c r="F27" s="5">
        <f t="shared" si="0"/>
        <v>-81.558028616852155</v>
      </c>
      <c r="G27" s="14" t="s">
        <v>52</v>
      </c>
    </row>
    <row r="28" spans="1:7" ht="15" customHeight="1">
      <c r="A28" s="18"/>
      <c r="B28" s="20" t="s">
        <v>29</v>
      </c>
      <c r="C28" s="21"/>
      <c r="D28" s="4">
        <v>1705</v>
      </c>
      <c r="E28" s="4">
        <v>5139</v>
      </c>
      <c r="F28" s="5">
        <f t="shared" si="0"/>
        <v>-66.82233897645456</v>
      </c>
      <c r="G28" s="14" t="s">
        <v>52</v>
      </c>
    </row>
    <row r="29" spans="1:7" ht="15" customHeight="1">
      <c r="A29" s="18"/>
      <c r="B29" s="20" t="s">
        <v>30</v>
      </c>
      <c r="C29" s="21"/>
      <c r="D29" s="4">
        <v>159</v>
      </c>
      <c r="E29" s="4">
        <v>1444</v>
      </c>
      <c r="F29" s="5">
        <f t="shared" si="0"/>
        <v>-88.988919667590025</v>
      </c>
      <c r="G29" s="14" t="s">
        <v>52</v>
      </c>
    </row>
    <row r="30" spans="1:7" ht="15" customHeight="1">
      <c r="A30" s="18"/>
      <c r="B30" s="20" t="s">
        <v>31</v>
      </c>
      <c r="C30" s="21"/>
      <c r="D30" s="4">
        <v>356</v>
      </c>
      <c r="E30" s="4">
        <v>2094</v>
      </c>
      <c r="F30" s="5">
        <f t="shared" si="0"/>
        <v>-82.999044890162367</v>
      </c>
      <c r="G30" s="14" t="s">
        <v>52</v>
      </c>
    </row>
    <row r="31" spans="1:7" ht="15" customHeight="1">
      <c r="A31" s="18"/>
      <c r="B31" s="20" t="s">
        <v>32</v>
      </c>
      <c r="C31" s="21"/>
      <c r="D31" s="4">
        <v>2429</v>
      </c>
      <c r="E31" s="4">
        <v>14757</v>
      </c>
      <c r="F31" s="5">
        <f t="shared" si="0"/>
        <v>-83.540014908179174</v>
      </c>
      <c r="G31" s="14" t="s">
        <v>52</v>
      </c>
    </row>
    <row r="32" spans="1:7" ht="15" customHeight="1">
      <c r="A32" s="18"/>
      <c r="B32" s="20" t="s">
        <v>33</v>
      </c>
      <c r="C32" s="21"/>
      <c r="D32" s="4">
        <v>198</v>
      </c>
      <c r="E32" s="4">
        <v>1580</v>
      </c>
      <c r="F32" s="5">
        <f t="shared" si="0"/>
        <v>-87.468354430379748</v>
      </c>
      <c r="G32" s="14" t="s">
        <v>52</v>
      </c>
    </row>
    <row r="33" spans="1:7" ht="15" customHeight="1">
      <c r="A33" s="18"/>
      <c r="B33" s="20" t="s">
        <v>34</v>
      </c>
      <c r="C33" s="21"/>
      <c r="D33" s="4">
        <v>54</v>
      </c>
      <c r="E33" s="4">
        <v>305</v>
      </c>
      <c r="F33" s="5">
        <f t="shared" si="0"/>
        <v>-82.295081967213108</v>
      </c>
      <c r="G33" s="14" t="s">
        <v>52</v>
      </c>
    </row>
    <row r="34" spans="1:7" ht="15" customHeight="1">
      <c r="A34" s="18"/>
      <c r="B34" s="20" t="s">
        <v>35</v>
      </c>
      <c r="C34" s="21"/>
      <c r="D34" s="4">
        <v>210</v>
      </c>
      <c r="E34" s="4">
        <v>1511</v>
      </c>
      <c r="F34" s="5">
        <f t="shared" si="0"/>
        <v>-86.101919258769016</v>
      </c>
      <c r="G34" s="14" t="s">
        <v>52</v>
      </c>
    </row>
    <row r="35" spans="1:7" ht="15" customHeight="1">
      <c r="A35" s="18"/>
      <c r="B35" s="20" t="s">
        <v>36</v>
      </c>
      <c r="C35" s="21"/>
      <c r="D35" s="4">
        <f>D36-D24-D25-D26-D27-D28-D29-D30-D31-D32-D33-D34</f>
        <v>4612</v>
      </c>
      <c r="E35" s="4">
        <f>E36-E24-E25-E26-E27-E28-E29-E30-E31-E32-E33-E34</f>
        <v>14213</v>
      </c>
      <c r="F35" s="5">
        <f t="shared" si="0"/>
        <v>-67.550833743755717</v>
      </c>
      <c r="G35" s="14" t="s">
        <v>52</v>
      </c>
    </row>
    <row r="36" spans="1:7" ht="15" customHeight="1">
      <c r="A36" s="19"/>
      <c r="B36" s="20" t="s">
        <v>37</v>
      </c>
      <c r="C36" s="21"/>
      <c r="D36" s="4">
        <v>13714</v>
      </c>
      <c r="E36" s="4">
        <v>64187</v>
      </c>
      <c r="F36" s="5">
        <f t="shared" si="0"/>
        <v>-78.634302896225094</v>
      </c>
      <c r="G36" s="14" t="s">
        <v>52</v>
      </c>
    </row>
    <row r="37" spans="1:7" ht="15" customHeight="1">
      <c r="A37" s="17" t="s">
        <v>38</v>
      </c>
      <c r="B37" s="20" t="s">
        <v>39</v>
      </c>
      <c r="C37" s="21"/>
      <c r="D37" s="4">
        <v>389</v>
      </c>
      <c r="E37" s="4">
        <v>19523</v>
      </c>
      <c r="F37" s="5">
        <f t="shared" si="0"/>
        <v>-98.007478358858776</v>
      </c>
      <c r="G37" s="14" t="s">
        <v>52</v>
      </c>
    </row>
    <row r="38" spans="1:7" ht="15" customHeight="1">
      <c r="A38" s="18"/>
      <c r="B38" s="20" t="s">
        <v>40</v>
      </c>
      <c r="C38" s="21"/>
      <c r="D38" s="4">
        <v>121</v>
      </c>
      <c r="E38" s="4">
        <v>3424</v>
      </c>
      <c r="F38" s="5">
        <f t="shared" si="0"/>
        <v>-96.466121495327101</v>
      </c>
      <c r="G38" s="14" t="s">
        <v>52</v>
      </c>
    </row>
    <row r="39" spans="1:7" ht="15" customHeight="1">
      <c r="A39" s="18"/>
      <c r="B39" s="20" t="s">
        <v>51</v>
      </c>
      <c r="C39" s="21"/>
      <c r="D39" s="4">
        <f>D40-D37-D38</f>
        <v>521</v>
      </c>
      <c r="E39" s="4">
        <f>E40-E37-E38</f>
        <v>470</v>
      </c>
      <c r="F39" s="5">
        <f t="shared" si="0"/>
        <v>10.851063829787234</v>
      </c>
      <c r="G39" s="14" t="s">
        <v>52</v>
      </c>
    </row>
    <row r="40" spans="1:7" ht="15" customHeight="1">
      <c r="A40" s="19"/>
      <c r="B40" s="20" t="s">
        <v>41</v>
      </c>
      <c r="C40" s="21"/>
      <c r="D40" s="4">
        <v>1031</v>
      </c>
      <c r="E40" s="4">
        <v>23417</v>
      </c>
      <c r="F40" s="5">
        <f t="shared" si="0"/>
        <v>-95.597215697997186</v>
      </c>
      <c r="G40" s="14" t="s">
        <v>52</v>
      </c>
    </row>
    <row r="41" spans="1:7" ht="21.75" customHeight="1">
      <c r="A41" s="17" t="s">
        <v>42</v>
      </c>
      <c r="B41" s="20" t="s">
        <v>43</v>
      </c>
      <c r="C41" s="21"/>
      <c r="D41" s="4">
        <v>298</v>
      </c>
      <c r="E41" s="4">
        <v>1174</v>
      </c>
      <c r="F41" s="5">
        <f t="shared" si="0"/>
        <v>-74.616695059625215</v>
      </c>
      <c r="G41" s="14" t="s">
        <v>52</v>
      </c>
    </row>
    <row r="42" spans="1:7" ht="21.75" customHeight="1">
      <c r="A42" s="18"/>
      <c r="B42" s="20" t="s">
        <v>44</v>
      </c>
      <c r="C42" s="21"/>
      <c r="D42" s="4">
        <f>D43-D41</f>
        <v>439</v>
      </c>
      <c r="E42" s="4">
        <f>E43-E41</f>
        <v>1148</v>
      </c>
      <c r="F42" s="5">
        <f t="shared" si="0"/>
        <v>-61.759581881533101</v>
      </c>
      <c r="G42" s="14" t="s">
        <v>52</v>
      </c>
    </row>
    <row r="43" spans="1:7" ht="21.75" customHeight="1">
      <c r="A43" s="19"/>
      <c r="B43" s="20" t="s">
        <v>45</v>
      </c>
      <c r="C43" s="21"/>
      <c r="D43" s="4">
        <v>737</v>
      </c>
      <c r="E43" s="4">
        <v>2322</v>
      </c>
      <c r="F43" s="5">
        <f t="shared" si="0"/>
        <v>-68.260120585701983</v>
      </c>
      <c r="G43" s="14" t="s">
        <v>52</v>
      </c>
    </row>
    <row r="44" spans="1:7" ht="15" customHeight="1">
      <c r="A44" s="7"/>
      <c r="B44" s="22" t="s">
        <v>46</v>
      </c>
      <c r="C44" s="21"/>
      <c r="D44" s="8">
        <v>60</v>
      </c>
      <c r="E44" s="4">
        <v>207</v>
      </c>
      <c r="F44" s="5">
        <f t="shared" si="0"/>
        <v>-71.014492753623188</v>
      </c>
      <c r="G44" s="12" t="s">
        <v>52</v>
      </c>
    </row>
    <row r="45" spans="1:7" ht="15" customHeight="1">
      <c r="A45" s="7"/>
      <c r="B45" s="22" t="s">
        <v>47</v>
      </c>
      <c r="C45" s="21"/>
      <c r="D45" s="8">
        <v>23356</v>
      </c>
      <c r="E45" s="4">
        <v>276559</v>
      </c>
      <c r="F45" s="5">
        <f t="shared" si="0"/>
        <v>-91.554785778079903</v>
      </c>
      <c r="G45" s="14" t="s">
        <v>52</v>
      </c>
    </row>
    <row r="46" spans="1:7" ht="15" customHeight="1">
      <c r="A46" s="9"/>
      <c r="B46" s="22" t="s">
        <v>48</v>
      </c>
      <c r="C46" s="21"/>
      <c r="D46" s="8">
        <f>D44+D43+D40+D36+D23+D16+D45</f>
        <v>117026</v>
      </c>
      <c r="E46" s="8">
        <f>E44+E43+E40+E36+E23+E16+E45</f>
        <v>1334672</v>
      </c>
      <c r="F46" s="5">
        <f t="shared" si="0"/>
        <v>-91.23185321936775</v>
      </c>
    </row>
  </sheetData>
  <mergeCells count="44">
    <mergeCell ref="B46:C46"/>
    <mergeCell ref="A41:A43"/>
    <mergeCell ref="B41:C41"/>
    <mergeCell ref="B42:C42"/>
    <mergeCell ref="B43:C43"/>
    <mergeCell ref="B44:C44"/>
    <mergeCell ref="B45:C45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</mergeCells>
  <phoneticPr fontId="2" type="noConversion"/>
  <printOptions horizontalCentered="1"/>
  <pageMargins left="0.35433070866141736" right="0.43307086614173229" top="0.43307086614173229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來臺旅客按國籍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2018-08-28T08:26:50Z</cp:lastPrinted>
  <dcterms:created xsi:type="dcterms:W3CDTF">2018-08-16T06:50:08Z</dcterms:created>
  <dcterms:modified xsi:type="dcterms:W3CDTF">2021-11-12T02:08:28Z</dcterms:modified>
</cp:coreProperties>
</file>