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<sst xmlns="http://schemas.openxmlformats.org/spreadsheetml/2006/main" count="118" uniqueCount="73">
  <si>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</si>
  <si>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</si>
  <si>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</si>
  <si>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</si>
  <si>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</si>
  <si>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</si>
  <si>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</si>
  <si>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</si>
  <si>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</si>
  <si>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</si>
  <si>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</si>
  <si>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</si>
  <si>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</si>
  <si>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</si>
  <si>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</si>
  <si>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</si>
  <si>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</si>
  <si>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</si>
  <si>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</si>
  <si>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</si>
  <si>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</si>
  <si>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</si>
  <si>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</si>
  <si>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</si>
  <si>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</si>
  <si>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</si>
  <si>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</si>
  <si>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</si>
  <si>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</si>
  <si>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</si>
  <si>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</si>
  <si>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</si>
  <si>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</si>
  <si>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</si>
  <si>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</si>
  <si>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</si>
  <si>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</si>
  <si>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</si>
  <si>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</si>
  <si>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</si>
  <si>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</si>
  <si>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</si>
  <si>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</si>
  <si>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</si>
  <si>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</si>
  <si>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</si>
  <si>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</si>
  <si>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</si>
  <si>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</si>
  <si>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</si>
  <si>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</si>
  <si>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</si>
  <si>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</si>
  <si>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</si>
  <si>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</si>
  <si>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</si>
  <si>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</si>
  <si>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</si>
  <si>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</si>
  <si>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</si>
  <si>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</si>
  <si>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</si>
  <si>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</si>
  <si>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</si>
  <si>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</si>
  <si>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</si>
  <si>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</si>
  <si>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</si>
  <si>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</si>
  <si>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</si>
  <si>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</si>
  <si>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109年2月來臺旅客人次～按停留夜數分
Table 1-8  Visitor Arrivals  by Length of Stay, February, 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</si>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</sst>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2533.0</v>
      </c>
      <c r="E3" s="4" t="n">
        <v>2027.0</v>
      </c>
      <c r="F3" s="4" t="n">
        <v>7044.0</v>
      </c>
      <c r="G3" s="4" t="n">
        <v>10375.0</v>
      </c>
      <c r="H3" s="4" t="n">
        <v>11178.0</v>
      </c>
      <c r="I3" s="4" t="n">
        <v>4410.0</v>
      </c>
      <c r="J3" s="4" t="n">
        <v>2224.0</v>
      </c>
      <c r="K3" s="4" t="n">
        <v>109.0</v>
      </c>
      <c r="L3" s="4" t="n">
        <v>55.0</v>
      </c>
      <c r="M3" s="4" t="n">
        <v>1184.0</v>
      </c>
      <c r="N3" s="11" t="n">
        <f>SUM(D3:M3)</f>
        <v>41139.0</v>
      </c>
      <c r="O3" s="4" t="n">
        <v>325505.0</v>
      </c>
      <c r="P3" s="4" t="n">
        <v>238899.0</v>
      </c>
      <c r="Q3" s="11" t="n">
        <f>SUM(D3:L3)</f>
        <v>39955.0</v>
      </c>
      <c r="R3" s="6" t="n">
        <f ref="R3:R48" si="0" t="shared">IF(P3&lt;&gt;0,P3/SUM(D3:L3),0)</f>
        <v>5.9792016018020275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46.0</v>
      </c>
      <c r="E4" s="5" t="n">
        <v>34.0</v>
      </c>
      <c r="F4" s="5" t="n">
        <v>48.0</v>
      </c>
      <c r="G4" s="5" t="n">
        <v>112.0</v>
      </c>
      <c r="H4" s="5" t="n">
        <v>418.0</v>
      </c>
      <c r="I4" s="5" t="n">
        <v>3540.0</v>
      </c>
      <c r="J4" s="5" t="n">
        <v>1868.0</v>
      </c>
      <c r="K4" s="5" t="n">
        <v>712.0</v>
      </c>
      <c r="L4" s="5" t="n">
        <v>326.0</v>
      </c>
      <c r="M4" s="5" t="n">
        <v>4720.0</v>
      </c>
      <c r="N4" s="11" t="n">
        <f ref="N4:N14" si="1" t="shared">SUM(D4:M4)</f>
        <v>11824.0</v>
      </c>
      <c r="O4" s="5" t="n">
        <v>575198.0</v>
      </c>
      <c r="P4" s="5" t="n">
        <v>142837.0</v>
      </c>
      <c r="Q4" s="11" t="n">
        <f ref="Q4:Q48" si="2" t="shared">SUM(D4:L4)</f>
        <v>7104.0</v>
      </c>
      <c r="R4" s="6" t="n">
        <f si="0" t="shared"/>
        <v>20.106559684684683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6065.0</v>
      </c>
      <c r="E5" s="5" t="n">
        <v>41250.0</v>
      </c>
      <c r="F5" s="5" t="n">
        <v>39378.0</v>
      </c>
      <c r="G5" s="5" t="n">
        <v>10047.0</v>
      </c>
      <c r="H5" s="5" t="n">
        <v>5363.0</v>
      </c>
      <c r="I5" s="5" t="n">
        <v>3303.0</v>
      </c>
      <c r="J5" s="5" t="n">
        <v>2254.0</v>
      </c>
      <c r="K5" s="5" t="n">
        <v>1121.0</v>
      </c>
      <c r="L5" s="5" t="n">
        <v>709.0</v>
      </c>
      <c r="M5" s="5" t="n">
        <v>1943.0</v>
      </c>
      <c r="N5" s="11" t="n">
        <f si="1" t="shared"/>
        <v>111433.0</v>
      </c>
      <c r="O5" s="5" t="n">
        <v>587563.0</v>
      </c>
      <c r="P5" s="5" t="n">
        <v>463904.0</v>
      </c>
      <c r="Q5" s="11" t="n">
        <f si="2" t="shared"/>
        <v>109490.0</v>
      </c>
      <c r="R5" s="6" t="n">
        <f si="0" t="shared"/>
        <v>4.236953146406065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1379.0</v>
      </c>
      <c r="E6" s="5" t="n">
        <v>3196.0</v>
      </c>
      <c r="F6" s="5" t="n">
        <v>11825.0</v>
      </c>
      <c r="G6" s="5" t="n">
        <v>5132.0</v>
      </c>
      <c r="H6" s="5" t="n">
        <v>3284.0</v>
      </c>
      <c r="I6" s="5" t="n">
        <v>1176.0</v>
      </c>
      <c r="J6" s="5" t="n">
        <v>989.0</v>
      </c>
      <c r="K6" s="5" t="n">
        <v>902.0</v>
      </c>
      <c r="L6" s="5" t="n">
        <v>468.0</v>
      </c>
      <c r="M6" s="5" t="n">
        <v>795.0</v>
      </c>
      <c r="N6" s="11" t="n">
        <f si="1" t="shared"/>
        <v>29146.0</v>
      </c>
      <c r="O6" s="5" t="n">
        <v>247030.0</v>
      </c>
      <c r="P6" s="5" t="n">
        <v>189076.0</v>
      </c>
      <c r="Q6" s="11" t="n">
        <f si="2" t="shared"/>
        <v>28351.0</v>
      </c>
      <c r="R6" s="6" t="n">
        <f si="0" t="shared"/>
        <v>6.669112200627843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127.0</v>
      </c>
      <c r="E7" s="5" t="n">
        <v>60.0</v>
      </c>
      <c r="F7" s="5" t="n">
        <v>54.0</v>
      </c>
      <c r="G7" s="5" t="n">
        <v>49.0</v>
      </c>
      <c r="H7" s="5" t="n">
        <v>91.0</v>
      </c>
      <c r="I7" s="5" t="n">
        <v>221.0</v>
      </c>
      <c r="J7" s="5" t="n">
        <v>111.0</v>
      </c>
      <c r="K7" s="5" t="n">
        <v>129.0</v>
      </c>
      <c r="L7" s="5" t="n">
        <v>34.0</v>
      </c>
      <c r="M7" s="5" t="n">
        <v>384.0</v>
      </c>
      <c r="N7" s="11" t="n">
        <f si="1" t="shared"/>
        <v>1260.0</v>
      </c>
      <c r="O7" s="5" t="n">
        <v>77933.0</v>
      </c>
      <c r="P7" s="5" t="n">
        <v>15041.0</v>
      </c>
      <c r="Q7" s="11" t="n">
        <f si="2" t="shared"/>
        <v>876.0</v>
      </c>
      <c r="R7" s="6" t="n">
        <f si="0" t="shared"/>
        <v>17.170091324200914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28.0</v>
      </c>
      <c r="E8" s="5" t="n">
        <v>47.0</v>
      </c>
      <c r="F8" s="5" t="n">
        <v>50.0</v>
      </c>
      <c r="G8" s="5" t="n">
        <v>46.0</v>
      </c>
      <c r="H8" s="5" t="n">
        <v>100.0</v>
      </c>
      <c r="I8" s="5" t="n">
        <v>190.0</v>
      </c>
      <c r="J8" s="5" t="n">
        <v>141.0</v>
      </c>
      <c r="K8" s="5" t="n">
        <v>37.0</v>
      </c>
      <c r="L8" s="5" t="n">
        <v>21.0</v>
      </c>
      <c r="M8" s="5" t="n">
        <v>58.0</v>
      </c>
      <c r="N8" s="11" t="n">
        <f si="1" t="shared"/>
        <v>718.0</v>
      </c>
      <c r="O8" s="5" t="n">
        <v>18768.0</v>
      </c>
      <c r="P8" s="5" t="n">
        <v>9488.0</v>
      </c>
      <c r="Q8" s="11" t="n">
        <f si="2" t="shared"/>
        <v>660.0</v>
      </c>
      <c r="R8" s="6" t="n">
        <f si="0" t="shared"/>
        <v>14.375757575757575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384.0</v>
      </c>
      <c r="E9" s="5" t="n">
        <v>495.0</v>
      </c>
      <c r="F9" s="5" t="n">
        <v>955.0</v>
      </c>
      <c r="G9" s="5" t="n">
        <v>1811.0</v>
      </c>
      <c r="H9" s="5" t="n">
        <v>7965.0</v>
      </c>
      <c r="I9" s="5" t="n">
        <v>3873.0</v>
      </c>
      <c r="J9" s="5" t="n">
        <v>1199.0</v>
      </c>
      <c r="K9" s="5" t="n">
        <v>166.0</v>
      </c>
      <c r="L9" s="5" t="n">
        <v>111.0</v>
      </c>
      <c r="M9" s="5" t="n">
        <v>866.0</v>
      </c>
      <c r="N9" s="11" t="n">
        <f si="1" t="shared"/>
        <v>17825.0</v>
      </c>
      <c r="O9" s="5" t="n">
        <v>329377.0</v>
      </c>
      <c r="P9" s="5" t="n">
        <v>141303.0</v>
      </c>
      <c r="Q9" s="11" t="n">
        <f si="2" t="shared"/>
        <v>16959.0</v>
      </c>
      <c r="R9" s="6" t="n">
        <f si="0" t="shared"/>
        <v>8.332036087033433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346.0</v>
      </c>
      <c r="E10" s="5" t="n">
        <v>711.0</v>
      </c>
      <c r="F10" s="5" t="n">
        <v>1528.0</v>
      </c>
      <c r="G10" s="5" t="n">
        <v>2172.0</v>
      </c>
      <c r="H10" s="5" t="n">
        <v>5480.0</v>
      </c>
      <c r="I10" s="5" t="n">
        <v>2752.0</v>
      </c>
      <c r="J10" s="5" t="n">
        <v>618.0</v>
      </c>
      <c r="K10" s="5" t="n">
        <v>79.0</v>
      </c>
      <c r="L10" s="5" t="n">
        <v>32.0</v>
      </c>
      <c r="M10" s="5" t="n">
        <v>247.0</v>
      </c>
      <c r="N10" s="11" t="n">
        <f si="1" t="shared"/>
        <v>13965.0</v>
      </c>
      <c r="O10" s="5" t="n">
        <v>105931.0</v>
      </c>
      <c r="P10" s="5" t="n">
        <v>94791.0</v>
      </c>
      <c r="Q10" s="11" t="n">
        <f si="2" t="shared"/>
        <v>13718.0</v>
      </c>
      <c r="R10" s="6" t="n">
        <f si="0" t="shared"/>
        <v>6.909972299168975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360.0</v>
      </c>
      <c r="E11" s="5" t="n">
        <v>143.0</v>
      </c>
      <c r="F11" s="5" t="n">
        <v>211.0</v>
      </c>
      <c r="G11" s="5" t="n">
        <v>366.0</v>
      </c>
      <c r="H11" s="5" t="n">
        <v>920.0</v>
      </c>
      <c r="I11" s="5" t="n">
        <v>1399.0</v>
      </c>
      <c r="J11" s="5" t="n">
        <v>543.0</v>
      </c>
      <c r="K11" s="5" t="n">
        <v>461.0</v>
      </c>
      <c r="L11" s="5" t="n">
        <v>240.0</v>
      </c>
      <c r="M11" s="5" t="n">
        <v>6624.0</v>
      </c>
      <c r="N11" s="11" t="n">
        <f si="1" t="shared"/>
        <v>11267.0</v>
      </c>
      <c r="O11" s="5" t="n">
        <v>5907097.0</v>
      </c>
      <c r="P11" s="5" t="n">
        <v>75223.0</v>
      </c>
      <c r="Q11" s="11" t="n">
        <f si="2" t="shared"/>
        <v>4643.0</v>
      </c>
      <c r="R11" s="6" t="n">
        <f si="0" t="shared"/>
        <v>16.201378419125565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512.0</v>
      </c>
      <c r="E12" s="5" t="n">
        <v>1254.0</v>
      </c>
      <c r="F12" s="5" t="n">
        <v>2961.0</v>
      </c>
      <c r="G12" s="5" t="n">
        <v>1976.0</v>
      </c>
      <c r="H12" s="5" t="n">
        <v>1787.0</v>
      </c>
      <c r="I12" s="5" t="n">
        <v>2952.0</v>
      </c>
      <c r="J12" s="5" t="n">
        <v>410.0</v>
      </c>
      <c r="K12" s="5" t="n">
        <v>305.0</v>
      </c>
      <c r="L12" s="5" t="n">
        <v>134.0</v>
      </c>
      <c r="M12" s="5" t="n">
        <v>4924.0</v>
      </c>
      <c r="N12" s="11" t="n">
        <f si="1" t="shared"/>
        <v>17215.0</v>
      </c>
      <c r="O12" s="5" t="n">
        <v>2702152.0</v>
      </c>
      <c r="P12" s="5" t="n">
        <v>97505.0</v>
      </c>
      <c r="Q12" s="11" t="n">
        <f si="2" t="shared"/>
        <v>12291.0</v>
      </c>
      <c r="R12" s="6" t="n">
        <f si="0" t="shared"/>
        <v>7.933040436091449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438.0</v>
      </c>
      <c r="E13" s="5" t="n">
        <v>3075.0</v>
      </c>
      <c r="F13" s="5" t="n">
        <v>6843.0</v>
      </c>
      <c r="G13" s="5" t="n">
        <v>4003.0</v>
      </c>
      <c r="H13" s="5" t="n">
        <v>2826.0</v>
      </c>
      <c r="I13" s="5" t="n">
        <v>4541.0</v>
      </c>
      <c r="J13" s="5" t="n">
        <v>225.0</v>
      </c>
      <c r="K13" s="5" t="n">
        <v>171.0</v>
      </c>
      <c r="L13" s="5" t="n">
        <v>184.0</v>
      </c>
      <c r="M13" s="5" t="n">
        <v>2697.0</v>
      </c>
      <c r="N13" s="11" t="n">
        <f si="1" t="shared"/>
        <v>25003.0</v>
      </c>
      <c r="O13" s="5" t="n">
        <v>1714312.0</v>
      </c>
      <c r="P13" s="5" t="n">
        <v>139914.0</v>
      </c>
      <c r="Q13" s="11" t="n">
        <f si="2" t="shared"/>
        <v>22306.0</v>
      </c>
      <c r="R13" s="6" t="n">
        <f si="0" t="shared"/>
        <v>6.272482740069936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175.0</v>
      </c>
      <c r="E14" s="5" t="n">
        <v>214.0</v>
      </c>
      <c r="F14" s="5" t="n">
        <v>702.0</v>
      </c>
      <c r="G14" s="5" t="n">
        <v>1985.0</v>
      </c>
      <c r="H14" s="5" t="n">
        <v>1630.0</v>
      </c>
      <c r="I14" s="5" t="n">
        <v>2886.0</v>
      </c>
      <c r="J14" s="5" t="n">
        <v>731.0</v>
      </c>
      <c r="K14" s="5" t="n">
        <v>555.0</v>
      </c>
      <c r="L14" s="5" t="n">
        <v>700.0</v>
      </c>
      <c r="M14" s="5" t="n">
        <v>8623.0</v>
      </c>
      <c r="N14" s="11" t="n">
        <f si="1" t="shared"/>
        <v>18201.0</v>
      </c>
      <c r="O14" s="5" t="n">
        <v>5103085.0</v>
      </c>
      <c r="P14" s="5" t="n">
        <v>152235.0</v>
      </c>
      <c r="Q14" s="11" t="n">
        <f si="2" t="shared"/>
        <v>9578.0</v>
      </c>
      <c r="R14" s="6" t="n">
        <f si="0" t="shared"/>
        <v>15.894236792649822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125.0</v>
      </c>
      <c r="E15" s="5" t="n">
        <f ref="E15:M15" si="3" t="shared">E16-E9-E10-E11-E12-E13-E14</f>
        <v>29.0</v>
      </c>
      <c r="F15" s="5" t="n">
        <f si="3" t="shared"/>
        <v>40.0</v>
      </c>
      <c r="G15" s="5" t="n">
        <f si="3" t="shared"/>
        <v>81.0</v>
      </c>
      <c r="H15" s="5" t="n">
        <f si="3" t="shared"/>
        <v>121.0</v>
      </c>
      <c r="I15" s="5" t="n">
        <f si="3" t="shared"/>
        <v>349.0</v>
      </c>
      <c r="J15" s="5" t="n">
        <f si="3" t="shared"/>
        <v>173.0</v>
      </c>
      <c r="K15" s="5" t="n">
        <f si="3" t="shared"/>
        <v>30.0</v>
      </c>
      <c r="L15" s="5" t="n">
        <f si="3" t="shared"/>
        <v>30.0</v>
      </c>
      <c r="M15" s="5" t="n">
        <f si="3" t="shared"/>
        <v>271.0</v>
      </c>
      <c r="N15" s="5" t="n">
        <f ref="N15" si="4" t="shared">N16-N9-N10-N11-N12-N13-N14</f>
        <v>1249.0</v>
      </c>
      <c r="O15" s="5" t="n">
        <f>O16-O9-O10-O11-O12-O13-O14</f>
        <v>65362.0</v>
      </c>
      <c r="P15" s="5" t="n">
        <f>P16-P9-P10-P11-P12-P13-P14</f>
        <v>13182.0</v>
      </c>
      <c r="Q15" s="11" t="n">
        <f si="2" t="shared"/>
        <v>978.0</v>
      </c>
      <c r="R15" s="6" t="n">
        <f si="0" t="shared"/>
        <v>13.478527607361963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2340.0</v>
      </c>
      <c r="E16" s="5" t="n">
        <v>5921.0</v>
      </c>
      <c r="F16" s="5" t="n">
        <v>13240.0</v>
      </c>
      <c r="G16" s="5" t="n">
        <v>12394.0</v>
      </c>
      <c r="H16" s="5" t="n">
        <v>20729.0</v>
      </c>
      <c r="I16" s="5" t="n">
        <v>18752.0</v>
      </c>
      <c r="J16" s="5" t="n">
        <v>3899.0</v>
      </c>
      <c r="K16" s="5" t="n">
        <v>1767.0</v>
      </c>
      <c r="L16" s="5" t="n">
        <v>1431.0</v>
      </c>
      <c r="M16" s="5" t="n">
        <v>24252.0</v>
      </c>
      <c r="N16" s="11" t="n">
        <f ref="N16:N48" si="5" t="shared">SUM(D16:M16)</f>
        <v>104725.0</v>
      </c>
      <c r="O16" s="5" t="n">
        <v>1.5927316E7</v>
      </c>
      <c r="P16" s="5" t="n">
        <v>714153.0</v>
      </c>
      <c r="Q16" s="11" t="n">
        <f si="2" t="shared"/>
        <v>80473.0</v>
      </c>
      <c r="R16" s="6" t="n">
        <f si="0" t="shared"/>
        <v>8.874442359549166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26.0</v>
      </c>
      <c r="E17" s="5" t="n">
        <f ref="E17:M17" si="6" t="shared">E18-E16-E3-E4-E5-E6-E7-E8</f>
        <v>74.0</v>
      </c>
      <c r="F17" s="5" t="n">
        <f si="6" t="shared"/>
        <v>9.0</v>
      </c>
      <c r="G17" s="5" t="n">
        <f si="6" t="shared"/>
        <v>59.0</v>
      </c>
      <c r="H17" s="5" t="n">
        <f si="6" t="shared"/>
        <v>24.0</v>
      </c>
      <c r="I17" s="5" t="n">
        <f si="6" t="shared"/>
        <v>44.0</v>
      </c>
      <c r="J17" s="5" t="n">
        <f si="6" t="shared"/>
        <v>67.0</v>
      </c>
      <c r="K17" s="5" t="n">
        <f si="6" t="shared"/>
        <v>142.0</v>
      </c>
      <c r="L17" s="5" t="n">
        <f si="6" t="shared"/>
        <v>23.0</v>
      </c>
      <c r="M17" s="5" t="n">
        <f si="6" t="shared"/>
        <v>225.0</v>
      </c>
      <c r="N17" s="11" t="n">
        <f si="5" t="shared"/>
        <v>693.0</v>
      </c>
      <c r="O17" s="5" t="n">
        <f>O18-O16-O3-O4-O5-O6-O7-O8</f>
        <v>81901.0</v>
      </c>
      <c r="P17" s="5" t="n">
        <f>P18-P16-P3-P4-P5-P6-P7-P8</f>
        <v>11851.0</v>
      </c>
      <c r="Q17" s="11" t="n">
        <f si="2" t="shared"/>
        <v>468.0</v>
      </c>
      <c r="R17" s="6" t="n">
        <f si="0" t="shared"/>
        <v>25.322649572649574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12544.0</v>
      </c>
      <c r="E18" s="5" t="n">
        <v>52609.0</v>
      </c>
      <c r="F18" s="5" t="n">
        <v>71648.0</v>
      </c>
      <c r="G18" s="5" t="n">
        <v>38214.0</v>
      </c>
      <c r="H18" s="5" t="n">
        <v>41187.0</v>
      </c>
      <c r="I18" s="5" t="n">
        <v>31636.0</v>
      </c>
      <c r="J18" s="5" t="n">
        <v>11553.0</v>
      </c>
      <c r="K18" s="5" t="n">
        <v>4919.0</v>
      </c>
      <c r="L18" s="5" t="n">
        <v>3067.0</v>
      </c>
      <c r="M18" s="5" t="n">
        <v>33561.0</v>
      </c>
      <c r="N18" s="11" t="n">
        <f si="5" t="shared"/>
        <v>300938.0</v>
      </c>
      <c r="O18" s="5" t="n">
        <v>1.7841214E7</v>
      </c>
      <c r="P18" s="5" t="n">
        <v>1785249.0</v>
      </c>
      <c r="Q18" s="11" t="n">
        <f si="2" t="shared"/>
        <v>267377.0</v>
      </c>
      <c r="R18" s="6" t="n">
        <f si="0" t="shared"/>
        <v>6.6768981625195885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799.0</v>
      </c>
      <c r="E19" s="5" t="n">
        <v>293.0</v>
      </c>
      <c r="F19" s="5" t="n">
        <v>445.0</v>
      </c>
      <c r="G19" s="5" t="n">
        <v>438.0</v>
      </c>
      <c r="H19" s="5" t="n">
        <v>776.0</v>
      </c>
      <c r="I19" s="5" t="n">
        <v>1202.0</v>
      </c>
      <c r="J19" s="5" t="n">
        <v>827.0</v>
      </c>
      <c r="K19" s="5" t="n">
        <v>270.0</v>
      </c>
      <c r="L19" s="5" t="n">
        <v>133.0</v>
      </c>
      <c r="M19" s="5" t="n">
        <v>649.0</v>
      </c>
      <c r="N19" s="11" t="n">
        <f si="5" t="shared"/>
        <v>5832.0</v>
      </c>
      <c r="O19" s="5" t="n">
        <v>84417.0</v>
      </c>
      <c r="P19" s="5" t="n">
        <v>61868.0</v>
      </c>
      <c r="Q19" s="11" t="n">
        <f si="2" t="shared"/>
        <v>5183.0</v>
      </c>
      <c r="R19" s="6" t="n">
        <f si="0" t="shared"/>
        <v>11.936716187536176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2168.0</v>
      </c>
      <c r="E20" s="5" t="n">
        <v>1190.0</v>
      </c>
      <c r="F20" s="5" t="n">
        <v>1433.0</v>
      </c>
      <c r="G20" s="5" t="n">
        <v>1419.0</v>
      </c>
      <c r="H20" s="5" t="n">
        <v>3410.0</v>
      </c>
      <c r="I20" s="5" t="n">
        <v>6213.0</v>
      </c>
      <c r="J20" s="5" t="n">
        <v>3510.0</v>
      </c>
      <c r="K20" s="5" t="n">
        <v>1318.0</v>
      </c>
      <c r="L20" s="5" t="n">
        <v>831.0</v>
      </c>
      <c r="M20" s="5" t="n">
        <v>1816.0</v>
      </c>
      <c r="N20" s="11" t="n">
        <f si="5" t="shared"/>
        <v>23308.0</v>
      </c>
      <c r="O20" s="5" t="n">
        <v>414131.0</v>
      </c>
      <c r="P20" s="5" t="n">
        <v>298943.0</v>
      </c>
      <c r="Q20" s="11" t="n">
        <f si="2" t="shared"/>
        <v>21492.0</v>
      </c>
      <c r="R20" s="6" t="n">
        <f si="0" t="shared"/>
        <v>13.909501209752467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7.0</v>
      </c>
      <c r="E21" s="5" t="n">
        <v>3.0</v>
      </c>
      <c r="F21" s="5" t="n">
        <v>2.0</v>
      </c>
      <c r="G21" s="5" t="n">
        <v>14.0</v>
      </c>
      <c r="H21" s="5" t="n">
        <v>15.0</v>
      </c>
      <c r="I21" s="5" t="n">
        <v>34.0</v>
      </c>
      <c r="J21" s="5" t="n">
        <v>23.0</v>
      </c>
      <c r="K21" s="5" t="n">
        <v>8.0</v>
      </c>
      <c r="L21" s="5" t="n">
        <v>7.0</v>
      </c>
      <c r="M21" s="5" t="n">
        <v>20.0</v>
      </c>
      <c r="N21" s="11" t="n">
        <f si="5" t="shared"/>
        <v>133.0</v>
      </c>
      <c r="O21" s="5" t="n">
        <v>6154.0</v>
      </c>
      <c r="P21" s="5" t="n">
        <v>1942.0</v>
      </c>
      <c r="Q21" s="11" t="n">
        <f si="2" t="shared"/>
        <v>113.0</v>
      </c>
      <c r="R21" s="6" t="n">
        <f si="0" t="shared"/>
        <v>17.1858407079646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9.0</v>
      </c>
      <c r="E22" s="5" t="n">
        <v>13.0</v>
      </c>
      <c r="F22" s="5" t="n">
        <v>16.0</v>
      </c>
      <c r="G22" s="5" t="n">
        <v>13.0</v>
      </c>
      <c r="H22" s="5" t="n">
        <v>28.0</v>
      </c>
      <c r="I22" s="5" t="n">
        <v>37.0</v>
      </c>
      <c r="J22" s="5" t="n">
        <v>62.0</v>
      </c>
      <c r="K22" s="5" t="n">
        <v>39.0</v>
      </c>
      <c r="L22" s="5" t="n">
        <v>9.0</v>
      </c>
      <c r="M22" s="5" t="n">
        <v>29.0</v>
      </c>
      <c r="N22" s="11" t="n">
        <f si="5" t="shared"/>
        <v>255.0</v>
      </c>
      <c r="O22" s="5" t="n">
        <v>9740.0</v>
      </c>
      <c r="P22" s="5" t="n">
        <v>4558.0</v>
      </c>
      <c r="Q22" s="11" t="n">
        <f si="2" t="shared"/>
        <v>226.0</v>
      </c>
      <c r="R22" s="6" t="n">
        <f si="0" t="shared"/>
        <v>20.168141592920353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6.0</v>
      </c>
      <c r="E23" s="5" t="n">
        <v>1.0</v>
      </c>
      <c r="F23" s="5" t="n">
        <v>1.0</v>
      </c>
      <c r="G23" s="5" t="n">
        <v>8.0</v>
      </c>
      <c r="H23" s="5" t="n">
        <v>18.0</v>
      </c>
      <c r="I23" s="5" t="n">
        <v>17.0</v>
      </c>
      <c r="J23" s="5" t="n">
        <v>8.0</v>
      </c>
      <c r="K23" s="5" t="n">
        <v>36.0</v>
      </c>
      <c r="L23" s="5" t="n">
        <v>2.0</v>
      </c>
      <c r="M23" s="5" t="n">
        <v>6.0</v>
      </c>
      <c r="N23" s="11" t="n">
        <f si="5" t="shared"/>
        <v>103.0</v>
      </c>
      <c r="O23" s="5" t="n">
        <v>2710.0</v>
      </c>
      <c r="P23" s="5" t="n">
        <v>2268.0</v>
      </c>
      <c r="Q23" s="11" t="n">
        <f si="2" t="shared"/>
        <v>97.0</v>
      </c>
      <c r="R23" s="6" t="n">
        <f si="0" t="shared"/>
        <v>23.38144329896907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30.0</v>
      </c>
      <c r="E24" s="5" t="n">
        <f ref="E24:M24" si="7" t="shared">E25-E19-E20-E21-E22-E23</f>
        <v>24.0</v>
      </c>
      <c r="F24" s="5" t="n">
        <f si="7" t="shared"/>
        <v>34.0</v>
      </c>
      <c r="G24" s="5" t="n">
        <f si="7" t="shared"/>
        <v>20.0</v>
      </c>
      <c r="H24" s="5" t="n">
        <f si="7" t="shared"/>
        <v>59.0</v>
      </c>
      <c r="I24" s="5" t="n">
        <f si="7" t="shared"/>
        <v>114.0</v>
      </c>
      <c r="J24" s="5" t="n">
        <f si="7" t="shared"/>
        <v>108.0</v>
      </c>
      <c r="K24" s="5" t="n">
        <f si="7" t="shared"/>
        <v>75.0</v>
      </c>
      <c r="L24" s="5" t="n">
        <f si="7" t="shared"/>
        <v>48.0</v>
      </c>
      <c r="M24" s="5" t="n">
        <f si="7" t="shared"/>
        <v>145.0</v>
      </c>
      <c r="N24" s="11" t="n">
        <f si="5" t="shared"/>
        <v>657.0</v>
      </c>
      <c r="O24" s="5" t="n">
        <f>O25-O19-O20-O21-O22-O23</f>
        <v>50540.0</v>
      </c>
      <c r="P24" s="5" t="n">
        <f>P25-P19-P20-P21-P22-P23</f>
        <v>11337.0</v>
      </c>
      <c r="Q24" s="11" t="n">
        <f si="2" t="shared"/>
        <v>512.0</v>
      </c>
      <c r="R24" s="6" t="n">
        <f si="0" t="shared"/>
        <v>22.142578125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3019.0</v>
      </c>
      <c r="E25" s="5" t="n">
        <v>1524.0</v>
      </c>
      <c r="F25" s="5" t="n">
        <v>1931.0</v>
      </c>
      <c r="G25" s="5" t="n">
        <v>1912.0</v>
      </c>
      <c r="H25" s="5" t="n">
        <v>4306.0</v>
      </c>
      <c r="I25" s="5" t="n">
        <v>7617.0</v>
      </c>
      <c r="J25" s="5" t="n">
        <v>4538.0</v>
      </c>
      <c r="K25" s="5" t="n">
        <v>1746.0</v>
      </c>
      <c r="L25" s="5" t="n">
        <v>1030.0</v>
      </c>
      <c r="M25" s="5" t="n">
        <v>2665.0</v>
      </c>
      <c r="N25" s="11" t="n">
        <f si="5" t="shared"/>
        <v>30288.0</v>
      </c>
      <c r="O25" s="5" t="n">
        <v>567692.0</v>
      </c>
      <c r="P25" s="5" t="n">
        <v>380916.0</v>
      </c>
      <c r="Q25" s="11" t="n">
        <f si="2" t="shared"/>
        <v>27623.0</v>
      </c>
      <c r="R25" s="6" t="n">
        <f si="0" t="shared"/>
        <v>13.78981283712848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25.0</v>
      </c>
      <c r="E26" s="5" t="n">
        <v>23.0</v>
      </c>
      <c r="F26" s="5" t="n">
        <v>33.0</v>
      </c>
      <c r="G26" s="5" t="n">
        <v>19.0</v>
      </c>
      <c r="H26" s="5" t="n">
        <v>43.0</v>
      </c>
      <c r="I26" s="5" t="n">
        <v>82.0</v>
      </c>
      <c r="J26" s="5" t="n">
        <v>50.0</v>
      </c>
      <c r="K26" s="5" t="n">
        <v>35.0</v>
      </c>
      <c r="L26" s="5" t="n">
        <v>22.0</v>
      </c>
      <c r="M26" s="5" t="n">
        <v>30.0</v>
      </c>
      <c r="N26" s="11" t="n">
        <f si="5" t="shared"/>
        <v>362.0</v>
      </c>
      <c r="O26" s="5" t="n">
        <v>7890.0</v>
      </c>
      <c r="P26" s="5" t="n">
        <v>5755.0</v>
      </c>
      <c r="Q26" s="11" t="n">
        <f si="2" t="shared"/>
        <v>332.0</v>
      </c>
      <c r="R26" s="6" t="n">
        <f si="0" t="shared"/>
        <v>17.33433734939759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126.0</v>
      </c>
      <c r="E27" s="5" t="n">
        <v>108.0</v>
      </c>
      <c r="F27" s="5" t="n">
        <v>162.0</v>
      </c>
      <c r="G27" s="5" t="n">
        <v>140.0</v>
      </c>
      <c r="H27" s="5" t="n">
        <v>344.0</v>
      </c>
      <c r="I27" s="5" t="n">
        <v>755.0</v>
      </c>
      <c r="J27" s="5" t="n">
        <v>425.0</v>
      </c>
      <c r="K27" s="5" t="n">
        <v>184.0</v>
      </c>
      <c r="L27" s="5" t="n">
        <v>111.0</v>
      </c>
      <c r="M27" s="5" t="n">
        <v>281.0</v>
      </c>
      <c r="N27" s="11" t="n">
        <f si="5" t="shared"/>
        <v>2636.0</v>
      </c>
      <c r="O27" s="5" t="n">
        <v>49901.0</v>
      </c>
      <c r="P27" s="5" t="n">
        <v>37526.0</v>
      </c>
      <c r="Q27" s="11" t="n">
        <f si="2" t="shared"/>
        <v>2355.0</v>
      </c>
      <c r="R27" s="6" t="n">
        <f si="0" t="shared"/>
        <v>15.934607218683652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163.0</v>
      </c>
      <c r="E28" s="5" t="n">
        <v>167.0</v>
      </c>
      <c r="F28" s="5" t="n">
        <v>164.0</v>
      </c>
      <c r="G28" s="5" t="n">
        <v>133.0</v>
      </c>
      <c r="H28" s="5" t="n">
        <v>364.0</v>
      </c>
      <c r="I28" s="5" t="n">
        <v>683.0</v>
      </c>
      <c r="J28" s="5" t="n">
        <v>480.0</v>
      </c>
      <c r="K28" s="5" t="n">
        <v>143.0</v>
      </c>
      <c r="L28" s="5" t="n">
        <v>68.0</v>
      </c>
      <c r="M28" s="5" t="n">
        <v>305.0</v>
      </c>
      <c r="N28" s="11" t="n">
        <f si="5" t="shared"/>
        <v>2670.0</v>
      </c>
      <c r="O28" s="5" t="n">
        <v>44109.0</v>
      </c>
      <c r="P28" s="5" t="n">
        <v>32769.0</v>
      </c>
      <c r="Q28" s="11" t="n">
        <f si="2" t="shared"/>
        <v>2365.0</v>
      </c>
      <c r="R28" s="6" t="n">
        <f si="0" t="shared"/>
        <v>13.855813953488372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44.0</v>
      </c>
      <c r="E29" s="5" t="n">
        <v>28.0</v>
      </c>
      <c r="F29" s="5" t="n">
        <v>32.0</v>
      </c>
      <c r="G29" s="5" t="n">
        <v>34.0</v>
      </c>
      <c r="H29" s="5" t="n">
        <v>51.0</v>
      </c>
      <c r="I29" s="5" t="n">
        <v>130.0</v>
      </c>
      <c r="J29" s="5" t="n">
        <v>72.0</v>
      </c>
      <c r="K29" s="5" t="n">
        <v>35.0</v>
      </c>
      <c r="L29" s="5" t="n">
        <v>28.0</v>
      </c>
      <c r="M29" s="5" t="n">
        <v>28.0</v>
      </c>
      <c r="N29" s="11" t="n">
        <f si="5" t="shared"/>
        <v>482.0</v>
      </c>
      <c r="O29" s="5" t="n">
        <v>10141.0</v>
      </c>
      <c r="P29" s="5" t="n">
        <v>7073.0</v>
      </c>
      <c r="Q29" s="11" t="n">
        <f si="2" t="shared"/>
        <v>454.0</v>
      </c>
      <c r="R29" s="6" t="n">
        <f si="0" t="shared"/>
        <v>15.579295154185022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159.0</v>
      </c>
      <c r="E30" s="5" t="n">
        <v>84.0</v>
      </c>
      <c r="F30" s="5" t="n">
        <v>130.0</v>
      </c>
      <c r="G30" s="5" t="n">
        <v>108.0</v>
      </c>
      <c r="H30" s="5" t="n">
        <v>190.0</v>
      </c>
      <c r="I30" s="5" t="n">
        <v>305.0</v>
      </c>
      <c r="J30" s="5" t="n">
        <v>187.0</v>
      </c>
      <c r="K30" s="5" t="n">
        <v>55.0</v>
      </c>
      <c r="L30" s="5" t="n">
        <v>23.0</v>
      </c>
      <c r="M30" s="5" t="n">
        <v>157.0</v>
      </c>
      <c r="N30" s="11" t="n">
        <f si="5" t="shared"/>
        <v>1398.0</v>
      </c>
      <c r="O30" s="5" t="n">
        <v>17706.0</v>
      </c>
      <c r="P30" s="5" t="n">
        <v>13657.0</v>
      </c>
      <c r="Q30" s="11" t="n">
        <f si="2" t="shared"/>
        <v>1241.0</v>
      </c>
      <c r="R30" s="6" t="n">
        <f si="0" t="shared"/>
        <v>11.004834810636583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35.0</v>
      </c>
      <c r="E31" s="5" t="n">
        <v>32.0</v>
      </c>
      <c r="F31" s="5" t="n">
        <v>27.0</v>
      </c>
      <c r="G31" s="5" t="n">
        <v>31.0</v>
      </c>
      <c r="H31" s="5" t="n">
        <v>50.0</v>
      </c>
      <c r="I31" s="5" t="n">
        <v>119.0</v>
      </c>
      <c r="J31" s="5" t="n">
        <v>94.0</v>
      </c>
      <c r="K31" s="5" t="n">
        <v>32.0</v>
      </c>
      <c r="L31" s="5" t="n">
        <v>18.0</v>
      </c>
      <c r="M31" s="5" t="n">
        <v>22.0</v>
      </c>
      <c r="N31" s="11" t="n">
        <f si="5" t="shared"/>
        <v>460.0</v>
      </c>
      <c r="O31" s="5" t="n">
        <v>8279.0</v>
      </c>
      <c r="P31" s="5" t="n">
        <v>6654.0</v>
      </c>
      <c r="Q31" s="11" t="n">
        <f si="2" t="shared"/>
        <v>438.0</v>
      </c>
      <c r="R31" s="6" t="n">
        <f si="0" t="shared"/>
        <v>15.191780821917808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39.0</v>
      </c>
      <c r="E32" s="5" t="n">
        <v>33.0</v>
      </c>
      <c r="F32" s="5" t="n">
        <v>29.0</v>
      </c>
      <c r="G32" s="5" t="n">
        <v>22.0</v>
      </c>
      <c r="H32" s="5" t="n">
        <v>68.0</v>
      </c>
      <c r="I32" s="5" t="n">
        <v>149.0</v>
      </c>
      <c r="J32" s="5" t="n">
        <v>89.0</v>
      </c>
      <c r="K32" s="5" t="n">
        <v>36.0</v>
      </c>
      <c r="L32" s="5" t="n">
        <v>25.0</v>
      </c>
      <c r="M32" s="5" t="n">
        <v>56.0</v>
      </c>
      <c r="N32" s="11" t="n">
        <f si="5" t="shared"/>
        <v>546.0</v>
      </c>
      <c r="O32" s="5" t="n">
        <v>10748.0</v>
      </c>
      <c r="P32" s="5" t="n">
        <v>7754.0</v>
      </c>
      <c r="Q32" s="11" t="n">
        <f si="2" t="shared"/>
        <v>490.0</v>
      </c>
      <c r="R32" s="6" t="n">
        <f si="0" t="shared"/>
        <v>15.824489795918367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275.0</v>
      </c>
      <c r="E33" s="5" t="n">
        <v>168.0</v>
      </c>
      <c r="F33" s="5" t="n">
        <v>212.0</v>
      </c>
      <c r="G33" s="5" t="n">
        <v>195.0</v>
      </c>
      <c r="H33" s="5" t="n">
        <v>498.0</v>
      </c>
      <c r="I33" s="5" t="n">
        <v>721.0</v>
      </c>
      <c r="J33" s="5" t="n">
        <v>424.0</v>
      </c>
      <c r="K33" s="5" t="n">
        <v>142.0</v>
      </c>
      <c r="L33" s="5" t="n">
        <v>92.0</v>
      </c>
      <c r="M33" s="5" t="n">
        <v>154.0</v>
      </c>
      <c r="N33" s="11" t="n">
        <f si="5" t="shared"/>
        <v>2881.0</v>
      </c>
      <c r="O33" s="5" t="n">
        <v>58342.0</v>
      </c>
      <c r="P33" s="5" t="n">
        <v>35212.0</v>
      </c>
      <c r="Q33" s="11" t="n">
        <f si="2" t="shared"/>
        <v>2727.0</v>
      </c>
      <c r="R33" s="6" t="n">
        <f si="0" t="shared"/>
        <v>12.912357902456913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22.0</v>
      </c>
      <c r="E34" s="5" t="n">
        <v>45.0</v>
      </c>
      <c r="F34" s="5" t="n">
        <v>30.0</v>
      </c>
      <c r="G34" s="5" t="n">
        <v>26.0</v>
      </c>
      <c r="H34" s="5" t="n">
        <v>40.0</v>
      </c>
      <c r="I34" s="5" t="n">
        <v>114.0</v>
      </c>
      <c r="J34" s="5" t="n">
        <v>86.0</v>
      </c>
      <c r="K34" s="5" t="n">
        <v>35.0</v>
      </c>
      <c r="L34" s="5" t="n">
        <v>14.0</v>
      </c>
      <c r="M34" s="5" t="n">
        <v>49.0</v>
      </c>
      <c r="N34" s="11" t="n">
        <f si="5" t="shared"/>
        <v>461.0</v>
      </c>
      <c r="O34" s="5" t="n">
        <v>6997.0</v>
      </c>
      <c r="P34" s="5" t="n">
        <v>6173.0</v>
      </c>
      <c r="Q34" s="11" t="n">
        <f si="2" t="shared"/>
        <v>412.0</v>
      </c>
      <c r="R34" s="6" t="n">
        <f si="0" t="shared"/>
        <v>14.983009708737864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9.0</v>
      </c>
      <c r="E35" s="5" t="n">
        <v>12.0</v>
      </c>
      <c r="F35" s="5" t="n">
        <v>1.0</v>
      </c>
      <c r="G35" s="5" t="n">
        <v>3.0</v>
      </c>
      <c r="H35" s="5" t="n">
        <v>5.0</v>
      </c>
      <c r="I35" s="5" t="n">
        <v>8.0</v>
      </c>
      <c r="J35" s="5" t="n">
        <v>6.0</v>
      </c>
      <c r="K35" s="5" t="n">
        <v>3.0</v>
      </c>
      <c r="L35" s="5" t="n">
        <v>1.0</v>
      </c>
      <c r="M35" s="5" t="n">
        <v>15.0</v>
      </c>
      <c r="N35" s="11" t="n">
        <f si="5" t="shared"/>
        <v>63.0</v>
      </c>
      <c r="O35" s="5" t="n">
        <v>502.0</v>
      </c>
      <c r="P35" s="5" t="n">
        <v>502.0</v>
      </c>
      <c r="Q35" s="11" t="n">
        <f si="2" t="shared"/>
        <v>48.0</v>
      </c>
      <c r="R35" s="6" t="n">
        <f si="0" t="shared"/>
        <v>10.458333333333334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30.0</v>
      </c>
      <c r="E36" s="5" t="n">
        <v>21.0</v>
      </c>
      <c r="F36" s="5" t="n">
        <v>29.0</v>
      </c>
      <c r="G36" s="5" t="n">
        <v>17.0</v>
      </c>
      <c r="H36" s="5" t="n">
        <v>66.0</v>
      </c>
      <c r="I36" s="5" t="n">
        <v>102.0</v>
      </c>
      <c r="J36" s="5" t="n">
        <v>63.0</v>
      </c>
      <c r="K36" s="5" t="n">
        <v>24.0</v>
      </c>
      <c r="L36" s="5" t="n">
        <v>10.0</v>
      </c>
      <c r="M36" s="5" t="n">
        <v>24.0</v>
      </c>
      <c r="N36" s="11" t="n">
        <f si="5" t="shared"/>
        <v>386.0</v>
      </c>
      <c r="O36" s="5" t="n">
        <v>7040.0</v>
      </c>
      <c r="P36" s="5" t="n">
        <v>4978.0</v>
      </c>
      <c r="Q36" s="11" t="n">
        <f si="2" t="shared"/>
        <v>362.0</v>
      </c>
      <c r="R36" s="6" t="n">
        <f si="0" t="shared"/>
        <v>13.751381215469614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80.0</v>
      </c>
      <c r="E37" s="5" t="n">
        <v>39.0</v>
      </c>
      <c r="F37" s="5" t="n">
        <v>47.0</v>
      </c>
      <c r="G37" s="5" t="n">
        <v>42.0</v>
      </c>
      <c r="H37" s="5" t="n">
        <v>77.0</v>
      </c>
      <c r="I37" s="5" t="n">
        <v>111.0</v>
      </c>
      <c r="J37" s="5" t="n">
        <v>136.0</v>
      </c>
      <c r="K37" s="5" t="n">
        <v>24.0</v>
      </c>
      <c r="L37" s="5" t="n">
        <v>19.0</v>
      </c>
      <c r="M37" s="5" t="n">
        <v>78.0</v>
      </c>
      <c r="N37" s="11" t="n">
        <f si="5" t="shared"/>
        <v>653.0</v>
      </c>
      <c r="O37" s="5" t="n">
        <v>20135.0</v>
      </c>
      <c r="P37" s="5" t="n">
        <v>7521.0</v>
      </c>
      <c r="Q37" s="11" t="n">
        <f si="2" t="shared"/>
        <v>575.0</v>
      </c>
      <c r="R37" s="6" t="n">
        <f si="0" t="shared"/>
        <v>13.08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237.0</v>
      </c>
      <c r="E38" s="5" t="n">
        <f ref="E38:M38" si="8" t="shared">E39-E26-E27-E28-E29-E30-E31-E32-E33-E34-E35-E36-E37</f>
        <v>156.0</v>
      </c>
      <c r="F38" s="5" t="n">
        <f si="8" t="shared"/>
        <v>181.0</v>
      </c>
      <c r="G38" s="5" t="n">
        <f si="8" t="shared"/>
        <v>128.0</v>
      </c>
      <c r="H38" s="5" t="n">
        <f si="8" t="shared"/>
        <v>298.0</v>
      </c>
      <c r="I38" s="5" t="n">
        <f si="8" t="shared"/>
        <v>471.0</v>
      </c>
      <c r="J38" s="5" t="n">
        <f si="8" t="shared"/>
        <v>305.0</v>
      </c>
      <c r="K38" s="5" t="n">
        <f si="8" t="shared"/>
        <v>148.0</v>
      </c>
      <c r="L38" s="5" t="n">
        <f si="8" t="shared"/>
        <v>102.0</v>
      </c>
      <c r="M38" s="5" t="n">
        <f si="8" t="shared"/>
        <v>356.0</v>
      </c>
      <c r="N38" s="11" t="n">
        <f si="5" t="shared"/>
        <v>2382.0</v>
      </c>
      <c r="O38" s="5" t="n">
        <f>O39-O26-O27-O28-O29-O30-O31-O32-O33-O34-O35-O36-O37</f>
        <v>49046.0</v>
      </c>
      <c r="P38" s="5" t="n">
        <f>P39-P26-P27-P28-P29-P30-P31-P32-P33-P34-P35-P36-P37</f>
        <v>29678.0</v>
      </c>
      <c r="Q38" s="11" t="n">
        <f si="2" t="shared"/>
        <v>2026.0</v>
      </c>
      <c r="R38" s="6" t="n">
        <f si="0" t="shared"/>
        <v>14.648568608094768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1244.0</v>
      </c>
      <c r="E39" s="5" t="n">
        <v>916.0</v>
      </c>
      <c r="F39" s="5" t="n">
        <v>1077.0</v>
      </c>
      <c r="G39" s="5" t="n">
        <v>898.0</v>
      </c>
      <c r="H39" s="5" t="n">
        <v>2094.0</v>
      </c>
      <c r="I39" s="5" t="n">
        <v>3750.0</v>
      </c>
      <c r="J39" s="5" t="n">
        <v>2417.0</v>
      </c>
      <c r="K39" s="5" t="n">
        <v>896.0</v>
      </c>
      <c r="L39" s="5" t="n">
        <v>533.0</v>
      </c>
      <c r="M39" s="5" t="n">
        <v>1555.0</v>
      </c>
      <c r="N39" s="11" t="n">
        <f si="5" t="shared"/>
        <v>15380.0</v>
      </c>
      <c r="O39" s="5" t="n">
        <v>290836.0</v>
      </c>
      <c r="P39" s="5" t="n">
        <v>195252.0</v>
      </c>
      <c r="Q39" s="11" t="n">
        <f si="2" t="shared"/>
        <v>13825.0</v>
      </c>
      <c r="R39" s="6" t="n">
        <f si="0" t="shared"/>
        <v>14.123110307414105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255.0</v>
      </c>
      <c r="E40" s="5" t="n">
        <v>169.0</v>
      </c>
      <c r="F40" s="5" t="n">
        <v>312.0</v>
      </c>
      <c r="G40" s="5" t="n">
        <v>339.0</v>
      </c>
      <c r="H40" s="5" t="n">
        <v>761.0</v>
      </c>
      <c r="I40" s="5" t="n">
        <v>1300.0</v>
      </c>
      <c r="J40" s="5" t="n">
        <v>948.0</v>
      </c>
      <c r="K40" s="5" t="n">
        <v>329.0</v>
      </c>
      <c r="L40" s="5" t="n">
        <v>136.0</v>
      </c>
      <c r="M40" s="5" t="n">
        <v>393.0</v>
      </c>
      <c r="N40" s="11" t="n">
        <f si="5" t="shared"/>
        <v>4942.0</v>
      </c>
      <c r="O40" s="5" t="n">
        <v>77557.0</v>
      </c>
      <c r="P40" s="5" t="n">
        <v>65918.0</v>
      </c>
      <c r="Q40" s="11" t="n">
        <f si="2" t="shared"/>
        <v>4549.0</v>
      </c>
      <c r="R40" s="6" t="n">
        <f si="0" t="shared"/>
        <v>14.490657287315894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41.0</v>
      </c>
      <c r="E41" s="5" t="n">
        <v>42.0</v>
      </c>
      <c r="F41" s="5" t="n">
        <v>37.0</v>
      </c>
      <c r="G41" s="5" t="n">
        <v>57.0</v>
      </c>
      <c r="H41" s="5" t="n">
        <v>83.0</v>
      </c>
      <c r="I41" s="5" t="n">
        <v>209.0</v>
      </c>
      <c r="J41" s="5" t="n">
        <v>208.0</v>
      </c>
      <c r="K41" s="5" t="n">
        <v>104.0</v>
      </c>
      <c r="L41" s="5" t="n">
        <v>47.0</v>
      </c>
      <c r="M41" s="5" t="n">
        <v>69.0</v>
      </c>
      <c r="N41" s="11" t="n">
        <f si="5" t="shared"/>
        <v>897.0</v>
      </c>
      <c r="O41" s="5" t="n">
        <v>19581.0</v>
      </c>
      <c r="P41" s="5" t="n">
        <v>15712.0</v>
      </c>
      <c r="Q41" s="11" t="n">
        <f si="2" t="shared"/>
        <v>828.0</v>
      </c>
      <c r="R41" s="6" t="n">
        <f si="0" t="shared"/>
        <v>18.97584541062802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8.0</v>
      </c>
      <c r="E42" s="5" t="n">
        <f ref="E42:M42" si="9" t="shared">E43-E40-E41</f>
        <v>6.0</v>
      </c>
      <c r="F42" s="5" t="n">
        <f si="9" t="shared"/>
        <v>2.0</v>
      </c>
      <c r="G42" s="5" t="n">
        <f si="9" t="shared"/>
        <v>6.0</v>
      </c>
      <c r="H42" s="5" t="n">
        <f si="9" t="shared"/>
        <v>11.0</v>
      </c>
      <c r="I42" s="5" t="n">
        <f si="9" t="shared"/>
        <v>24.0</v>
      </c>
      <c r="J42" s="5" t="n">
        <f si="9" t="shared"/>
        <v>18.0</v>
      </c>
      <c r="K42" s="5" t="n">
        <f si="9" t="shared"/>
        <v>18.0</v>
      </c>
      <c r="L42" s="5" t="n">
        <f si="9" t="shared"/>
        <v>7.0</v>
      </c>
      <c r="M42" s="5" t="n">
        <f si="9" t="shared"/>
        <v>24.0</v>
      </c>
      <c r="N42" s="11" t="n">
        <f si="5" t="shared"/>
        <v>124.0</v>
      </c>
      <c r="O42" s="5" t="n">
        <f>O43-O40-O41</f>
        <v>7086.0</v>
      </c>
      <c r="P42" s="5" t="n">
        <f>P43-P40-P41</f>
        <v>2190.0</v>
      </c>
      <c r="Q42" s="11" t="n">
        <f si="2" t="shared"/>
        <v>100.0</v>
      </c>
      <c r="R42" s="6" t="n">
        <f si="0" t="shared"/>
        <v>21.9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304.0</v>
      </c>
      <c r="E43" s="5" t="n">
        <v>217.0</v>
      </c>
      <c r="F43" s="5" t="n">
        <v>351.0</v>
      </c>
      <c r="G43" s="5" t="n">
        <v>402.0</v>
      </c>
      <c r="H43" s="5" t="n">
        <v>855.0</v>
      </c>
      <c r="I43" s="5" t="n">
        <v>1533.0</v>
      </c>
      <c r="J43" s="5" t="n">
        <v>1174.0</v>
      </c>
      <c r="K43" s="5" t="n">
        <v>451.0</v>
      </c>
      <c r="L43" s="5" t="n">
        <v>190.0</v>
      </c>
      <c r="M43" s="5" t="n">
        <v>486.0</v>
      </c>
      <c r="N43" s="11" t="n">
        <f si="5" t="shared"/>
        <v>5963.0</v>
      </c>
      <c r="O43" s="5" t="n">
        <v>104224.0</v>
      </c>
      <c r="P43" s="5" t="n">
        <v>83820.0</v>
      </c>
      <c r="Q43" s="11" t="n">
        <f si="2" t="shared"/>
        <v>5477.0</v>
      </c>
      <c r="R43" s="6" t="n">
        <f si="0" t="shared"/>
        <v>15.303998539346358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4.0</v>
      </c>
      <c r="E44" s="8" t="n">
        <v>2.0</v>
      </c>
      <c r="F44" s="8" t="n">
        <v>4.0</v>
      </c>
      <c r="G44" s="8" t="n">
        <v>9.0</v>
      </c>
      <c r="H44" s="8" t="n">
        <v>23.0</v>
      </c>
      <c r="I44" s="8" t="n">
        <v>55.0</v>
      </c>
      <c r="J44" s="8" t="n">
        <v>62.0</v>
      </c>
      <c r="K44" s="8" t="n">
        <v>18.0</v>
      </c>
      <c r="L44" s="8" t="n">
        <v>5.0</v>
      </c>
      <c r="M44" s="8" t="n">
        <v>44.0</v>
      </c>
      <c r="N44" s="11" t="n">
        <f si="5" t="shared"/>
        <v>226.0</v>
      </c>
      <c r="O44" s="8" t="n">
        <v>13027.0</v>
      </c>
      <c r="P44" s="8" t="n">
        <v>3439.0</v>
      </c>
      <c r="Q44" s="11" t="n">
        <f si="2" t="shared"/>
        <v>182.0</v>
      </c>
      <c r="R44" s="6" t="n">
        <f si="0" t="shared"/>
        <v>18.895604395604394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5.0</v>
      </c>
      <c r="E45" s="8" t="n">
        <f ref="E45:M45" si="10" t="shared">E46-E44</f>
        <v>2.0</v>
      </c>
      <c r="F45" s="8" t="n">
        <f si="10" t="shared"/>
        <v>2.0</v>
      </c>
      <c r="G45" s="8" t="n">
        <f si="10" t="shared"/>
        <v>12.0</v>
      </c>
      <c r="H45" s="8" t="n">
        <f si="10" t="shared"/>
        <v>18.0</v>
      </c>
      <c r="I45" s="8" t="n">
        <f si="10" t="shared"/>
        <v>23.0</v>
      </c>
      <c r="J45" s="8" t="n">
        <f si="10" t="shared"/>
        <v>53.0</v>
      </c>
      <c r="K45" s="8" t="n">
        <f si="10" t="shared"/>
        <v>26.0</v>
      </c>
      <c r="L45" s="8" t="n">
        <f si="10" t="shared"/>
        <v>7.0</v>
      </c>
      <c r="M45" s="8" t="n">
        <f si="10" t="shared"/>
        <v>61.0</v>
      </c>
      <c r="N45" s="11" t="n">
        <f si="5" t="shared"/>
        <v>209.0</v>
      </c>
      <c r="O45" s="8" t="n">
        <f>O46-O44</f>
        <v>32745.0</v>
      </c>
      <c r="P45" s="8" t="n">
        <f>P46-P44</f>
        <v>3496.0</v>
      </c>
      <c r="Q45" s="11" t="n">
        <f si="2" t="shared"/>
        <v>148.0</v>
      </c>
      <c r="R45" s="6" t="n">
        <f si="0" t="shared"/>
        <v>23.62162162162162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9.0</v>
      </c>
      <c r="E46" s="8" t="n">
        <v>4.0</v>
      </c>
      <c r="F46" s="8" t="n">
        <v>6.0</v>
      </c>
      <c r="G46" s="8" t="n">
        <v>21.0</v>
      </c>
      <c r="H46" s="8" t="n">
        <v>41.0</v>
      </c>
      <c r="I46" s="8" t="n">
        <v>78.0</v>
      </c>
      <c r="J46" s="8" t="n">
        <v>115.0</v>
      </c>
      <c r="K46" s="8" t="n">
        <v>44.0</v>
      </c>
      <c r="L46" s="8" t="n">
        <v>12.0</v>
      </c>
      <c r="M46" s="8" t="n">
        <v>105.0</v>
      </c>
      <c r="N46" s="11" t="n">
        <f si="5" t="shared"/>
        <v>435.0</v>
      </c>
      <c r="O46" s="8" t="n">
        <v>45772.0</v>
      </c>
      <c r="P46" s="8" t="n">
        <v>6935.0</v>
      </c>
      <c r="Q46" s="11" t="n">
        <f si="2" t="shared"/>
        <v>330.0</v>
      </c>
      <c r="R46" s="6" t="n">
        <f si="0" t="shared"/>
        <v>21.015151515151516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4.0</v>
      </c>
      <c r="E47" s="5" t="n">
        <v>0.0</v>
      </c>
      <c r="F47" s="5" t="n">
        <v>1.0</v>
      </c>
      <c r="G47" s="5" t="n">
        <v>4.0</v>
      </c>
      <c r="H47" s="5" t="n">
        <v>0.0</v>
      </c>
      <c r="I47" s="5" t="n">
        <v>5.0</v>
      </c>
      <c r="J47" s="5" t="n">
        <v>8.0</v>
      </c>
      <c r="K47" s="5" t="n">
        <v>6.0</v>
      </c>
      <c r="L47" s="5" t="n">
        <v>0.0</v>
      </c>
      <c r="M47" s="5" t="n">
        <v>15.0</v>
      </c>
      <c r="N47" s="11" t="n">
        <f si="5" t="shared"/>
        <v>43.0</v>
      </c>
      <c r="O47" s="5" t="n">
        <v>3997.0</v>
      </c>
      <c r="P47" s="5" t="n">
        <v>600.0</v>
      </c>
      <c r="Q47" s="11" t="n">
        <f si="2" t="shared"/>
        <v>28.0</v>
      </c>
      <c r="R47" s="6" t="n">
        <f si="0" t="shared"/>
        <v>21.428571428571427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17124.0</v>
      </c>
      <c r="E48" s="5" t="n">
        <f ref="E48:M48" si="11" t="shared">E47+E46+E43+E39+E25+E18</f>
        <v>55270.0</v>
      </c>
      <c r="F48" s="5" t="n">
        <f si="11" t="shared"/>
        <v>75014.0</v>
      </c>
      <c r="G48" s="5" t="n">
        <f si="11" t="shared"/>
        <v>41451.0</v>
      </c>
      <c r="H48" s="5" t="n">
        <f si="11" t="shared"/>
        <v>48483.0</v>
      </c>
      <c r="I48" s="5" t="n">
        <f si="11" t="shared"/>
        <v>44619.0</v>
      </c>
      <c r="J48" s="5" t="n">
        <f si="11" t="shared"/>
        <v>19805.0</v>
      </c>
      <c r="K48" s="5" t="n">
        <f si="11" t="shared"/>
        <v>8062.0</v>
      </c>
      <c r="L48" s="5" t="n">
        <f si="11" t="shared"/>
        <v>4832.0</v>
      </c>
      <c r="M48" s="5" t="n">
        <f si="11" t="shared"/>
        <v>38387.0</v>
      </c>
      <c r="N48" s="11" t="n">
        <f si="5" t="shared"/>
        <v>353047.0</v>
      </c>
      <c r="O48" s="5" t="n">
        <f>O47+O46+O43+O39+O25+O18</f>
        <v>1.8853735E7</v>
      </c>
      <c r="P48" s="5" t="n">
        <f>P47+P46+P43+P39+P25+P18</f>
        <v>2452772.0</v>
      </c>
      <c r="Q48" s="11" t="n">
        <f si="2" t="shared"/>
        <v>314660.0</v>
      </c>
      <c r="R48" s="6" t="n">
        <f si="0" t="shared"/>
        <v>7.794991419309731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4.850345704679547</v>
      </c>
      <c r="E49" s="6" t="n">
        <f ref="E49" si="13" t="shared">E48/$N$48*100</f>
        <v>15.655139400703021</v>
      </c>
      <c r="F49" s="6" t="n">
        <f ref="F49" si="14" t="shared">F48/$N$48*100</f>
        <v>21.24759592915391</v>
      </c>
      <c r="G49" s="6" t="n">
        <f ref="G49" si="15" t="shared">G48/$N$48*100</f>
        <v>11.740929677918238</v>
      </c>
      <c r="H49" s="6" t="n">
        <f ref="H49" si="16" t="shared">H48/$N$48*100</f>
        <v>13.732732469048031</v>
      </c>
      <c r="I49" s="6" t="n">
        <f ref="I49" si="17" t="shared">I48/$N$48*100</f>
        <v>12.638260628188313</v>
      </c>
      <c r="J49" s="6" t="n">
        <f ref="J49" si="18" t="shared">J48/$N$48*100</f>
        <v>5.6097346812180815</v>
      </c>
      <c r="K49" s="6" t="n">
        <f ref="K49" si="19" t="shared">K48/$N$48*100</f>
        <v>2.2835486493299757</v>
      </c>
      <c r="L49" s="6" t="n">
        <f ref="L49" si="20" t="shared">L48/$N$48*100</f>
        <v>1.3686562978866836</v>
      </c>
      <c r="M49" s="6" t="n">
        <f ref="M49" si="21" t="shared">M48/$N$48*100</f>
        <v>10.873056561874197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