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<sst xmlns="http://schemas.openxmlformats.org/spreadsheetml/2006/main" count="118" uniqueCount="73">
  <si>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</si>
  <si>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</si>
  <si>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</si>
  <si>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</si>
  <si>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</si>
  <si>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</si>
  <si>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</si>
  <si>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</si>
  <si>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</si>
  <si>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</si>
  <si>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</si>
  <si>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</si>
  <si>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</si>
  <si>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</si>
  <si>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</si>
  <si>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</si>
  <si>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</si>
  <si>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</si>
  <si>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</si>
  <si>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</si>
  <si>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</si>
  <si>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</si>
  <si>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</si>
  <si>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</si>
  <si>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</si>
  <si>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</si>
  <si>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</si>
  <si>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</si>
  <si>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</si>
  <si>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</si>
  <si>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</si>
  <si>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</si>
  <si>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</si>
  <si>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</si>
  <si>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</si>
  <si>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</si>
  <si>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</si>
  <si>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</si>
  <si>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</si>
  <si>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</si>
  <si>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</si>
  <si>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</si>
  <si>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</si>
  <si>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</si>
  <si>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</si>
  <si>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</si>
  <si>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</si>
  <si>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</si>
  <si>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</si>
  <si>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</si>
  <si>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</si>
  <si>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</si>
  <si>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</si>
  <si>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</si>
  <si>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</si>
  <si>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</si>
  <si>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</si>
  <si>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</si>
  <si>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</si>
  <si>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</si>
  <si>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</si>
  <si>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</si>
  <si>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</si>
  <si>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</si>
  <si>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</si>
  <si>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</si>
  <si>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</si>
  <si>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</si>
  <si>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</si>
  <si>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</si>
  <si>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</si>
  <si>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109年1至2月來臺旅客人次～按停留夜數分
Table 1-8  Visitor Arrivals  by Length of Stay, January-February, 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</si>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</sst>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8178.0</v>
      </c>
      <c r="E3" s="4" t="n">
        <v>20142.0</v>
      </c>
      <c r="F3" s="4" t="n">
        <v>41963.0</v>
      </c>
      <c r="G3" s="4" t="n">
        <v>45684.0</v>
      </c>
      <c r="H3" s="4" t="n">
        <v>44506.0</v>
      </c>
      <c r="I3" s="4" t="n">
        <v>13571.0</v>
      </c>
      <c r="J3" s="4" t="n">
        <v>4643.0</v>
      </c>
      <c r="K3" s="4" t="n">
        <v>558.0</v>
      </c>
      <c r="L3" s="4" t="n">
        <v>290.0</v>
      </c>
      <c r="M3" s="4" t="n">
        <v>12142.0</v>
      </c>
      <c r="N3" s="11" t="n">
        <f>SUM(D3:M3)</f>
        <v>191677.0</v>
      </c>
      <c r="O3" s="4" t="n">
        <v>1840347.0</v>
      </c>
      <c r="P3" s="4" t="n">
        <v>897330.0</v>
      </c>
      <c r="Q3" s="11" t="n">
        <f>SUM(D3:L3)</f>
        <v>179535.0</v>
      </c>
      <c r="R3" s="6" t="n">
        <f ref="R3:R48" si="0" t="shared">IF(P3&lt;&gt;0,P3/SUM(D3:L3),0)</f>
        <v>4.998078369120227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7695.0</v>
      </c>
      <c r="E4" s="5" t="n">
        <v>4638.0</v>
      </c>
      <c r="F4" s="5" t="n">
        <v>5158.0</v>
      </c>
      <c r="G4" s="5" t="n">
        <v>6505.0</v>
      </c>
      <c r="H4" s="5" t="n">
        <v>35076.0</v>
      </c>
      <c r="I4" s="5" t="n">
        <v>19102.0</v>
      </c>
      <c r="J4" s="5" t="n">
        <v>6465.0</v>
      </c>
      <c r="K4" s="5" t="n">
        <v>2893.0</v>
      </c>
      <c r="L4" s="5" t="n">
        <v>2501.0</v>
      </c>
      <c r="M4" s="5" t="n">
        <v>35062.0</v>
      </c>
      <c r="N4" s="11" t="n">
        <f ref="N4:N14" si="1" t="shared">SUM(D4:M4)</f>
        <v>125095.0</v>
      </c>
      <c r="O4" s="5" t="n">
        <v>4106480.0</v>
      </c>
      <c r="P4" s="5" t="n">
        <v>970919.0</v>
      </c>
      <c r="Q4" s="11" t="n">
        <f ref="Q4:Q48" si="2" t="shared">SUM(D4:L4)</f>
        <v>90033.0</v>
      </c>
      <c r="R4" s="6" t="n">
        <f si="0" t="shared"/>
        <v>10.784034742816523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17343.0</v>
      </c>
      <c r="E5" s="5" t="n">
        <v>88643.0</v>
      </c>
      <c r="F5" s="5" t="n">
        <v>94060.0</v>
      </c>
      <c r="G5" s="5" t="n">
        <v>30383.0</v>
      </c>
      <c r="H5" s="5" t="n">
        <v>21010.0</v>
      </c>
      <c r="I5" s="5" t="n">
        <v>10311.0</v>
      </c>
      <c r="J5" s="5" t="n">
        <v>5832.0</v>
      </c>
      <c r="K5" s="5" t="n">
        <v>3449.0</v>
      </c>
      <c r="L5" s="5" t="n">
        <v>2060.0</v>
      </c>
      <c r="M5" s="5" t="n">
        <v>9723.0</v>
      </c>
      <c r="N5" s="11" t="n">
        <f si="1" t="shared"/>
        <v>282814.0</v>
      </c>
      <c r="O5" s="5" t="n">
        <v>1967964.0</v>
      </c>
      <c r="P5" s="5" t="n">
        <v>1255702.0</v>
      </c>
      <c r="Q5" s="11" t="n">
        <f si="2" t="shared"/>
        <v>273091.0</v>
      </c>
      <c r="R5" s="6" t="n">
        <f si="0" t="shared"/>
        <v>4.598108322866737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4660.0</v>
      </c>
      <c r="E6" s="5" t="n">
        <v>21524.0</v>
      </c>
      <c r="F6" s="5" t="n">
        <v>103711.0</v>
      </c>
      <c r="G6" s="5" t="n">
        <v>35503.0</v>
      </c>
      <c r="H6" s="5" t="n">
        <v>16264.0</v>
      </c>
      <c r="I6" s="5" t="n">
        <v>4637.0</v>
      </c>
      <c r="J6" s="5" t="n">
        <v>2304.0</v>
      </c>
      <c r="K6" s="5" t="n">
        <v>1852.0</v>
      </c>
      <c r="L6" s="5" t="n">
        <v>1032.0</v>
      </c>
      <c r="M6" s="5" t="n">
        <v>2991.0</v>
      </c>
      <c r="N6" s="11" t="n">
        <f si="1" t="shared"/>
        <v>194478.0</v>
      </c>
      <c r="O6" s="5" t="n">
        <v>1142768.0</v>
      </c>
      <c r="P6" s="5" t="n">
        <v>846465.0</v>
      </c>
      <c r="Q6" s="11" t="n">
        <f si="2" t="shared"/>
        <v>191487.0</v>
      </c>
      <c r="R6" s="6" t="n">
        <f si="0" t="shared"/>
        <v>4.420482852621849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376.0</v>
      </c>
      <c r="E7" s="5" t="n">
        <v>341.0</v>
      </c>
      <c r="F7" s="5" t="n">
        <v>335.0</v>
      </c>
      <c r="G7" s="5" t="n">
        <v>409.0</v>
      </c>
      <c r="H7" s="5" t="n">
        <v>570.0</v>
      </c>
      <c r="I7" s="5" t="n">
        <v>694.0</v>
      </c>
      <c r="J7" s="5" t="n">
        <v>346.0</v>
      </c>
      <c r="K7" s="5" t="n">
        <v>459.0</v>
      </c>
      <c r="L7" s="5" t="n">
        <v>207.0</v>
      </c>
      <c r="M7" s="5" t="n">
        <v>1781.0</v>
      </c>
      <c r="N7" s="11" t="n">
        <f si="1" t="shared"/>
        <v>5518.0</v>
      </c>
      <c r="O7" s="5" t="n">
        <v>414918.0</v>
      </c>
      <c r="P7" s="5" t="n">
        <v>59904.0</v>
      </c>
      <c r="Q7" s="11" t="n">
        <f si="2" t="shared"/>
        <v>3737.0</v>
      </c>
      <c r="R7" s="6" t="n">
        <f si="0" t="shared"/>
        <v>16.02997056462403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112.0</v>
      </c>
      <c r="E8" s="5" t="n">
        <v>166.0</v>
      </c>
      <c r="F8" s="5" t="n">
        <v>217.0</v>
      </c>
      <c r="G8" s="5" t="n">
        <v>234.0</v>
      </c>
      <c r="H8" s="5" t="n">
        <v>396.0</v>
      </c>
      <c r="I8" s="5" t="n">
        <v>493.0</v>
      </c>
      <c r="J8" s="5" t="n">
        <v>319.0</v>
      </c>
      <c r="K8" s="5" t="n">
        <v>95.0</v>
      </c>
      <c r="L8" s="5" t="n">
        <v>62.0</v>
      </c>
      <c r="M8" s="5" t="n">
        <v>325.0</v>
      </c>
      <c r="N8" s="11" t="n">
        <f si="1" t="shared"/>
        <v>2419.0</v>
      </c>
      <c r="O8" s="5" t="n">
        <v>65681.0</v>
      </c>
      <c r="P8" s="5" t="n">
        <v>25678.0</v>
      </c>
      <c r="Q8" s="11" t="n">
        <f si="2" t="shared"/>
        <v>2094.0</v>
      </c>
      <c r="R8" s="6" t="n">
        <f si="0" t="shared"/>
        <v>12.262655205348615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1229.0</v>
      </c>
      <c r="E9" s="5" t="n">
        <v>1889.0</v>
      </c>
      <c r="F9" s="5" t="n">
        <v>3718.0</v>
      </c>
      <c r="G9" s="5" t="n">
        <v>6775.0</v>
      </c>
      <c r="H9" s="5" t="n">
        <v>22351.0</v>
      </c>
      <c r="I9" s="5" t="n">
        <v>11644.0</v>
      </c>
      <c r="J9" s="5" t="n">
        <v>3348.0</v>
      </c>
      <c r="K9" s="5" t="n">
        <v>1620.0</v>
      </c>
      <c r="L9" s="5" t="n">
        <v>1181.0</v>
      </c>
      <c r="M9" s="5" t="n">
        <v>15806.0</v>
      </c>
      <c r="N9" s="11" t="n">
        <f si="1" t="shared"/>
        <v>69561.0</v>
      </c>
      <c r="O9" s="5" t="n">
        <v>3862230.0</v>
      </c>
      <c r="P9" s="5" t="n">
        <v>529062.0</v>
      </c>
      <c r="Q9" s="11" t="n">
        <f si="2" t="shared"/>
        <v>53755.0</v>
      </c>
      <c r="R9" s="6" t="n">
        <f si="0" t="shared"/>
        <v>9.842098409450283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1319.0</v>
      </c>
      <c r="E10" s="5" t="n">
        <v>2627.0</v>
      </c>
      <c r="F10" s="5" t="n">
        <v>5230.0</v>
      </c>
      <c r="G10" s="5" t="n">
        <v>7410.0</v>
      </c>
      <c r="H10" s="5" t="n">
        <v>18044.0</v>
      </c>
      <c r="I10" s="5" t="n">
        <v>10524.0</v>
      </c>
      <c r="J10" s="5" t="n">
        <v>1777.0</v>
      </c>
      <c r="K10" s="5" t="n">
        <v>416.0</v>
      </c>
      <c r="L10" s="5" t="n">
        <v>149.0</v>
      </c>
      <c r="M10" s="5" t="n">
        <v>1056.0</v>
      </c>
      <c r="N10" s="11" t="n">
        <f si="1" t="shared"/>
        <v>48552.0</v>
      </c>
      <c r="O10" s="5" t="n">
        <v>416910.0</v>
      </c>
      <c r="P10" s="5" t="n">
        <v>330585.0</v>
      </c>
      <c r="Q10" s="11" t="n">
        <f si="2" t="shared"/>
        <v>47496.0</v>
      </c>
      <c r="R10" s="6" t="n">
        <f si="0" t="shared"/>
        <v>6.9602703385548255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1259.0</v>
      </c>
      <c r="E11" s="5" t="n">
        <v>589.0</v>
      </c>
      <c r="F11" s="5" t="n">
        <v>967.0</v>
      </c>
      <c r="G11" s="5" t="n">
        <v>1979.0</v>
      </c>
      <c r="H11" s="5" t="n">
        <v>4425.0</v>
      </c>
      <c r="I11" s="5" t="n">
        <v>5341.0</v>
      </c>
      <c r="J11" s="5" t="n">
        <v>1344.0</v>
      </c>
      <c r="K11" s="5" t="n">
        <v>1559.0</v>
      </c>
      <c r="L11" s="5" t="n">
        <v>631.0</v>
      </c>
      <c r="M11" s="5" t="n">
        <v>16703.0</v>
      </c>
      <c r="N11" s="11" t="n">
        <f si="1" t="shared"/>
        <v>34797.0</v>
      </c>
      <c r="O11" s="5" t="n">
        <v>1.1743494E7</v>
      </c>
      <c r="P11" s="5" t="n">
        <v>242978.0</v>
      </c>
      <c r="Q11" s="11" t="n">
        <f si="2" t="shared"/>
        <v>18094.0</v>
      </c>
      <c r="R11" s="6" t="n">
        <f si="0" t="shared"/>
        <v>13.428650381341882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2002.0</v>
      </c>
      <c r="E12" s="5" t="n">
        <v>4318.0</v>
      </c>
      <c r="F12" s="5" t="n">
        <v>12116.0</v>
      </c>
      <c r="G12" s="5" t="n">
        <v>9654.0</v>
      </c>
      <c r="H12" s="5" t="n">
        <v>11150.0</v>
      </c>
      <c r="I12" s="5" t="n">
        <v>7691.0</v>
      </c>
      <c r="J12" s="5" t="n">
        <v>993.0</v>
      </c>
      <c r="K12" s="5" t="n">
        <v>834.0</v>
      </c>
      <c r="L12" s="5" t="n">
        <v>365.0</v>
      </c>
      <c r="M12" s="5" t="n">
        <v>14006.0</v>
      </c>
      <c r="N12" s="11" t="n">
        <f si="1" t="shared"/>
        <v>63129.0</v>
      </c>
      <c r="O12" s="5" t="n">
        <v>7088433.0</v>
      </c>
      <c r="P12" s="5" t="n">
        <v>322641.0</v>
      </c>
      <c r="Q12" s="11" t="n">
        <f si="2" t="shared"/>
        <v>49123.0</v>
      </c>
      <c r="R12" s="6" t="n">
        <f si="0" t="shared"/>
        <v>6.568023125623435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1209.0</v>
      </c>
      <c r="E13" s="5" t="n">
        <v>6134.0</v>
      </c>
      <c r="F13" s="5" t="n">
        <v>15423.0</v>
      </c>
      <c r="G13" s="5" t="n">
        <v>11210.0</v>
      </c>
      <c r="H13" s="5" t="n">
        <v>9307.0</v>
      </c>
      <c r="I13" s="5" t="n">
        <v>9106.0</v>
      </c>
      <c r="J13" s="5" t="n">
        <v>477.0</v>
      </c>
      <c r="K13" s="5" t="n">
        <v>553.0</v>
      </c>
      <c r="L13" s="5" t="n">
        <v>433.0</v>
      </c>
      <c r="M13" s="5" t="n">
        <v>6712.0</v>
      </c>
      <c r="N13" s="11" t="n">
        <f si="1" t="shared"/>
        <v>60564.0</v>
      </c>
      <c r="O13" s="5" t="n">
        <v>3898598.0</v>
      </c>
      <c r="P13" s="5" t="n">
        <v>331440.0</v>
      </c>
      <c r="Q13" s="11" t="n">
        <f si="2" t="shared"/>
        <v>53852.0</v>
      </c>
      <c r="R13" s="6" t="n">
        <f si="0" t="shared"/>
        <v>6.15464606699844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524.0</v>
      </c>
      <c r="E14" s="5" t="n">
        <v>798.0</v>
      </c>
      <c r="F14" s="5" t="n">
        <v>3131.0</v>
      </c>
      <c r="G14" s="5" t="n">
        <v>9216.0</v>
      </c>
      <c r="H14" s="5" t="n">
        <v>5100.0</v>
      </c>
      <c r="I14" s="5" t="n">
        <v>7169.0</v>
      </c>
      <c r="J14" s="5" t="n">
        <v>1446.0</v>
      </c>
      <c r="K14" s="5" t="n">
        <v>1839.0</v>
      </c>
      <c r="L14" s="5" t="n">
        <v>2255.0</v>
      </c>
      <c r="M14" s="5" t="n">
        <v>43039.0</v>
      </c>
      <c r="N14" s="11" t="n">
        <f si="1" t="shared"/>
        <v>74517.0</v>
      </c>
      <c r="O14" s="5" t="n">
        <v>2.44877E7</v>
      </c>
      <c r="P14" s="5" t="n">
        <v>456239.0</v>
      </c>
      <c r="Q14" s="11" t="n">
        <f si="2" t="shared"/>
        <v>31478.0</v>
      </c>
      <c r="R14" s="6" t="n">
        <f si="0" t="shared"/>
        <v>14.493900501937862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299.0</v>
      </c>
      <c r="E15" s="5" t="n">
        <f ref="E15:M15" si="3" t="shared">E16-E9-E10-E11-E12-E13-E14</f>
        <v>135.0</v>
      </c>
      <c r="F15" s="5" t="n">
        <f si="3" t="shared"/>
        <v>158.0</v>
      </c>
      <c r="G15" s="5" t="n">
        <f si="3" t="shared"/>
        <v>553.0</v>
      </c>
      <c r="H15" s="5" t="n">
        <f si="3" t="shared"/>
        <v>594.0</v>
      </c>
      <c r="I15" s="5" t="n">
        <f si="3" t="shared"/>
        <v>832.0</v>
      </c>
      <c r="J15" s="5" t="n">
        <f si="3" t="shared"/>
        <v>347.0</v>
      </c>
      <c r="K15" s="5" t="n">
        <f si="3" t="shared"/>
        <v>125.0</v>
      </c>
      <c r="L15" s="5" t="n">
        <f si="3" t="shared"/>
        <v>69.0</v>
      </c>
      <c r="M15" s="5" t="n">
        <f si="3" t="shared"/>
        <v>881.0</v>
      </c>
      <c r="N15" s="5" t="n">
        <f ref="N15" si="4" t="shared">N16-N9-N10-N11-N12-N13-N14</f>
        <v>3993.0</v>
      </c>
      <c r="O15" s="5" t="n">
        <f>O16-O9-O10-O11-O12-O13-O14</f>
        <v>244498.0</v>
      </c>
      <c r="P15" s="5" t="n">
        <f>P16-P9-P10-P11-P12-P13-P14</f>
        <v>35497.0</v>
      </c>
      <c r="Q15" s="11" t="n">
        <f si="2" t="shared"/>
        <v>3112.0</v>
      </c>
      <c r="R15" s="6" t="n">
        <f si="0" t="shared"/>
        <v>11.406491002570695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7841.0</v>
      </c>
      <c r="E16" s="5" t="n">
        <v>16490.0</v>
      </c>
      <c r="F16" s="5" t="n">
        <v>40743.0</v>
      </c>
      <c r="G16" s="5" t="n">
        <v>46797.0</v>
      </c>
      <c r="H16" s="5" t="n">
        <v>70971.0</v>
      </c>
      <c r="I16" s="5" t="n">
        <v>52307.0</v>
      </c>
      <c r="J16" s="5" t="n">
        <v>9732.0</v>
      </c>
      <c r="K16" s="5" t="n">
        <v>6946.0</v>
      </c>
      <c r="L16" s="5" t="n">
        <v>5083.0</v>
      </c>
      <c r="M16" s="5" t="n">
        <v>98203.0</v>
      </c>
      <c r="N16" s="11" t="n">
        <f ref="N16:N48" si="5" t="shared">SUM(D16:M16)</f>
        <v>355113.0</v>
      </c>
      <c r="O16" s="5" t="n">
        <v>5.1741863E7</v>
      </c>
      <c r="P16" s="5" t="n">
        <v>2248442.0</v>
      </c>
      <c r="Q16" s="11" t="n">
        <f si="2" t="shared"/>
        <v>256910.0</v>
      </c>
      <c r="R16" s="6" t="n">
        <f si="0" t="shared"/>
        <v>8.751866412362306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79.0</v>
      </c>
      <c r="E17" s="5" t="n">
        <f ref="E17:M17" si="6" t="shared">E18-E16-E3-E4-E5-E6-E7-E8</f>
        <v>134.0</v>
      </c>
      <c r="F17" s="5" t="n">
        <f si="6" t="shared"/>
        <v>63.0</v>
      </c>
      <c r="G17" s="5" t="n">
        <f si="6" t="shared"/>
        <v>124.0</v>
      </c>
      <c r="H17" s="5" t="n">
        <f si="6" t="shared"/>
        <v>177.0</v>
      </c>
      <c r="I17" s="5" t="n">
        <f si="6" t="shared"/>
        <v>283.0</v>
      </c>
      <c r="J17" s="5" t="n">
        <f si="6" t="shared"/>
        <v>179.0</v>
      </c>
      <c r="K17" s="5" t="n">
        <f si="6" t="shared"/>
        <v>271.0</v>
      </c>
      <c r="L17" s="5" t="n">
        <f si="6" t="shared"/>
        <v>61.0</v>
      </c>
      <c r="M17" s="5" t="n">
        <f si="6" t="shared"/>
        <v>728.0</v>
      </c>
      <c r="N17" s="11" t="n">
        <f si="5" t="shared"/>
        <v>2099.0</v>
      </c>
      <c r="O17" s="5" t="n">
        <f>O18-O16-O3-O4-O5-O6-O7-O8</f>
        <v>236362.0</v>
      </c>
      <c r="P17" s="5" t="n">
        <f>P18-P16-P3-P4-P5-P6-P7-P8</f>
        <v>27585.0</v>
      </c>
      <c r="Q17" s="11" t="n">
        <f si="2" t="shared"/>
        <v>1371.0</v>
      </c>
      <c r="R17" s="6" t="n">
        <f si="0" t="shared"/>
        <v>20.12035010940919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46284.0</v>
      </c>
      <c r="E18" s="5" t="n">
        <v>152078.0</v>
      </c>
      <c r="F18" s="5" t="n">
        <v>286250.0</v>
      </c>
      <c r="G18" s="5" t="n">
        <v>165639.0</v>
      </c>
      <c r="H18" s="5" t="n">
        <v>188970.0</v>
      </c>
      <c r="I18" s="5" t="n">
        <v>101398.0</v>
      </c>
      <c r="J18" s="5" t="n">
        <v>29820.0</v>
      </c>
      <c r="K18" s="5" t="n">
        <v>16523.0</v>
      </c>
      <c r="L18" s="5" t="n">
        <v>11296.0</v>
      </c>
      <c r="M18" s="5" t="n">
        <v>160955.0</v>
      </c>
      <c r="N18" s="11" t="n">
        <f si="5" t="shared"/>
        <v>1159213.0</v>
      </c>
      <c r="O18" s="5" t="n">
        <v>6.1516383E7</v>
      </c>
      <c r="P18" s="5" t="n">
        <v>6332025.0</v>
      </c>
      <c r="Q18" s="11" t="n">
        <f si="2" t="shared"/>
        <v>998258.0</v>
      </c>
      <c r="R18" s="6" t="n">
        <f si="0" t="shared"/>
        <v>6.34307463601594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1791.0</v>
      </c>
      <c r="E19" s="5" t="n">
        <v>1179.0</v>
      </c>
      <c r="F19" s="5" t="n">
        <v>1833.0</v>
      </c>
      <c r="G19" s="5" t="n">
        <v>1639.0</v>
      </c>
      <c r="H19" s="5" t="n">
        <v>2745.0</v>
      </c>
      <c r="I19" s="5" t="n">
        <v>3193.0</v>
      </c>
      <c r="J19" s="5" t="n">
        <v>1741.0</v>
      </c>
      <c r="K19" s="5" t="n">
        <v>617.0</v>
      </c>
      <c r="L19" s="5" t="n">
        <v>324.0</v>
      </c>
      <c r="M19" s="5" t="n">
        <v>2701.0</v>
      </c>
      <c r="N19" s="11" t="n">
        <f si="5" t="shared"/>
        <v>17763.0</v>
      </c>
      <c r="O19" s="5" t="n">
        <v>263632.0</v>
      </c>
      <c r="P19" s="5" t="n">
        <v>155518.0</v>
      </c>
      <c r="Q19" s="11" t="n">
        <f si="2" t="shared"/>
        <v>15062.0</v>
      </c>
      <c r="R19" s="6" t="n">
        <f si="0" t="shared"/>
        <v>10.32518921789935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6504.0</v>
      </c>
      <c r="E20" s="5" t="n">
        <v>4690.0</v>
      </c>
      <c r="F20" s="5" t="n">
        <v>6293.0</v>
      </c>
      <c r="G20" s="5" t="n">
        <v>5864.0</v>
      </c>
      <c r="H20" s="5" t="n">
        <v>14360.0</v>
      </c>
      <c r="I20" s="5" t="n">
        <v>22154.0</v>
      </c>
      <c r="J20" s="5" t="n">
        <v>9363.0</v>
      </c>
      <c r="K20" s="5" t="n">
        <v>2971.0</v>
      </c>
      <c r="L20" s="5" t="n">
        <v>1708.0</v>
      </c>
      <c r="M20" s="5" t="n">
        <v>8117.0</v>
      </c>
      <c r="N20" s="11" t="n">
        <f si="5" t="shared"/>
        <v>82024.0</v>
      </c>
      <c r="O20" s="5" t="n">
        <v>1352067.0</v>
      </c>
      <c r="P20" s="5" t="n">
        <v>840654.0</v>
      </c>
      <c r="Q20" s="11" t="n">
        <f si="2" t="shared"/>
        <v>73907.0</v>
      </c>
      <c r="R20" s="6" t="n">
        <f si="0" t="shared"/>
        <v>11.374484148998064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31.0</v>
      </c>
      <c r="E21" s="5" t="n">
        <v>31.0</v>
      </c>
      <c r="F21" s="5" t="n">
        <v>35.0</v>
      </c>
      <c r="G21" s="5" t="n">
        <v>30.0</v>
      </c>
      <c r="H21" s="5" t="n">
        <v>57.0</v>
      </c>
      <c r="I21" s="5" t="n">
        <v>96.0</v>
      </c>
      <c r="J21" s="5" t="n">
        <v>49.0</v>
      </c>
      <c r="K21" s="5" t="n">
        <v>30.0</v>
      </c>
      <c r="L21" s="5" t="n">
        <v>13.0</v>
      </c>
      <c r="M21" s="5" t="n">
        <v>94.0</v>
      </c>
      <c r="N21" s="11" t="n">
        <f si="5" t="shared"/>
        <v>466.0</v>
      </c>
      <c r="O21" s="5" t="n">
        <v>19408.0</v>
      </c>
      <c r="P21" s="5" t="n">
        <v>5034.0</v>
      </c>
      <c r="Q21" s="11" t="n">
        <f si="2" t="shared"/>
        <v>372.0</v>
      </c>
      <c r="R21" s="6" t="n">
        <f si="0" t="shared"/>
        <v>13.53225806451613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33.0</v>
      </c>
      <c r="E22" s="5" t="n">
        <v>32.0</v>
      </c>
      <c r="F22" s="5" t="n">
        <v>59.0</v>
      </c>
      <c r="G22" s="5" t="n">
        <v>40.0</v>
      </c>
      <c r="H22" s="5" t="n">
        <v>119.0</v>
      </c>
      <c r="I22" s="5" t="n">
        <v>123.0</v>
      </c>
      <c r="J22" s="5" t="n">
        <v>156.0</v>
      </c>
      <c r="K22" s="5" t="n">
        <v>72.0</v>
      </c>
      <c r="L22" s="5" t="n">
        <v>19.0</v>
      </c>
      <c r="M22" s="5" t="n">
        <v>87.0</v>
      </c>
      <c r="N22" s="11" t="n">
        <f si="5" t="shared"/>
        <v>740.0</v>
      </c>
      <c r="O22" s="5" t="n">
        <v>23304.0</v>
      </c>
      <c r="P22" s="5" t="n">
        <v>10761.0</v>
      </c>
      <c r="Q22" s="11" t="n">
        <f si="2" t="shared"/>
        <v>653.0</v>
      </c>
      <c r="R22" s="6" t="n">
        <f si="0" t="shared"/>
        <v>16.479326186830015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12.0</v>
      </c>
      <c r="E23" s="5" t="n">
        <v>6.0</v>
      </c>
      <c r="F23" s="5" t="n">
        <v>35.0</v>
      </c>
      <c r="G23" s="5" t="n">
        <v>13.0</v>
      </c>
      <c r="H23" s="5" t="n">
        <v>40.0</v>
      </c>
      <c r="I23" s="5" t="n">
        <v>58.0</v>
      </c>
      <c r="J23" s="5" t="n">
        <v>40.0</v>
      </c>
      <c r="K23" s="5" t="n">
        <v>43.0</v>
      </c>
      <c r="L23" s="5" t="n">
        <v>10.0</v>
      </c>
      <c r="M23" s="5" t="n">
        <v>25.0</v>
      </c>
      <c r="N23" s="11" t="n">
        <f si="5" t="shared"/>
        <v>282.0</v>
      </c>
      <c r="O23" s="5" t="n">
        <v>5985.0</v>
      </c>
      <c r="P23" s="5" t="n">
        <v>4673.0</v>
      </c>
      <c r="Q23" s="11" t="n">
        <f si="2" t="shared"/>
        <v>257.0</v>
      </c>
      <c r="R23" s="6" t="n">
        <f si="0" t="shared"/>
        <v>18.182879377431906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58.0</v>
      </c>
      <c r="E24" s="5" t="n">
        <f ref="E24:M24" si="7" t="shared">E25-E19-E20-E21-E22-E23</f>
        <v>84.0</v>
      </c>
      <c r="F24" s="5" t="n">
        <f si="7" t="shared"/>
        <v>93.0</v>
      </c>
      <c r="G24" s="5" t="n">
        <f si="7" t="shared"/>
        <v>71.0</v>
      </c>
      <c r="H24" s="5" t="n">
        <f si="7" t="shared"/>
        <v>209.0</v>
      </c>
      <c r="I24" s="5" t="n">
        <f si="7" t="shared"/>
        <v>280.0</v>
      </c>
      <c r="J24" s="5" t="n">
        <f si="7" t="shared"/>
        <v>282.0</v>
      </c>
      <c r="K24" s="5" t="n">
        <f si="7" t="shared"/>
        <v>169.0</v>
      </c>
      <c r="L24" s="5" t="n">
        <f si="7" t="shared"/>
        <v>112.0</v>
      </c>
      <c r="M24" s="5" t="n">
        <f si="7" t="shared"/>
        <v>705.0</v>
      </c>
      <c r="N24" s="11" t="n">
        <f si="5" t="shared"/>
        <v>2063.0</v>
      </c>
      <c r="O24" s="5" t="n">
        <f>O25-O19-O20-O21-O22-O23</f>
        <v>200886.0</v>
      </c>
      <c r="P24" s="5" t="n">
        <f>P25-P19-P20-P21-P22-P23</f>
        <v>27446.0</v>
      </c>
      <c r="Q24" s="11" t="n">
        <f si="2" t="shared"/>
        <v>1358.0</v>
      </c>
      <c r="R24" s="6" t="n">
        <f si="0" t="shared"/>
        <v>20.21060382916053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8429.0</v>
      </c>
      <c r="E25" s="5" t="n">
        <v>6022.0</v>
      </c>
      <c r="F25" s="5" t="n">
        <v>8348.0</v>
      </c>
      <c r="G25" s="5" t="n">
        <v>7657.0</v>
      </c>
      <c r="H25" s="5" t="n">
        <v>17530.0</v>
      </c>
      <c r="I25" s="5" t="n">
        <v>25904.0</v>
      </c>
      <c r="J25" s="5" t="n">
        <v>11631.0</v>
      </c>
      <c r="K25" s="5" t="n">
        <v>3902.0</v>
      </c>
      <c r="L25" s="5" t="n">
        <v>2186.0</v>
      </c>
      <c r="M25" s="5" t="n">
        <v>11729.0</v>
      </c>
      <c r="N25" s="11" t="n">
        <f si="5" t="shared"/>
        <v>103338.0</v>
      </c>
      <c r="O25" s="5" t="n">
        <v>1865282.0</v>
      </c>
      <c r="P25" s="5" t="n">
        <v>1044086.0</v>
      </c>
      <c r="Q25" s="11" t="n">
        <f si="2" t="shared"/>
        <v>91609.0</v>
      </c>
      <c r="R25" s="6" t="n">
        <f si="0" t="shared"/>
        <v>11.397198965167178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57.0</v>
      </c>
      <c r="E26" s="5" t="n">
        <v>85.0</v>
      </c>
      <c r="F26" s="5" t="n">
        <v>93.0</v>
      </c>
      <c r="G26" s="5" t="n">
        <v>63.0</v>
      </c>
      <c r="H26" s="5" t="n">
        <v>143.0</v>
      </c>
      <c r="I26" s="5" t="n">
        <v>225.0</v>
      </c>
      <c r="J26" s="5" t="n">
        <v>150.0</v>
      </c>
      <c r="K26" s="5" t="n">
        <v>90.0</v>
      </c>
      <c r="L26" s="5" t="n">
        <v>53.0</v>
      </c>
      <c r="M26" s="5" t="n">
        <v>105.0</v>
      </c>
      <c r="N26" s="11" t="n">
        <f si="5" t="shared"/>
        <v>1064.0</v>
      </c>
      <c r="O26" s="5" t="n">
        <v>22693.0</v>
      </c>
      <c r="P26" s="5" t="n">
        <v>15258.0</v>
      </c>
      <c r="Q26" s="11" t="n">
        <f si="2" t="shared"/>
        <v>959.0</v>
      </c>
      <c r="R26" s="6" t="n">
        <f si="0" t="shared"/>
        <v>15.910323253388947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404.0</v>
      </c>
      <c r="E27" s="5" t="n">
        <v>455.0</v>
      </c>
      <c r="F27" s="5" t="n">
        <v>473.0</v>
      </c>
      <c r="G27" s="5" t="n">
        <v>418.0</v>
      </c>
      <c r="H27" s="5" t="n">
        <v>1076.0</v>
      </c>
      <c r="I27" s="5" t="n">
        <v>2023.0</v>
      </c>
      <c r="J27" s="5" t="n">
        <v>1046.0</v>
      </c>
      <c r="K27" s="5" t="n">
        <v>553.0</v>
      </c>
      <c r="L27" s="5" t="n">
        <v>243.0</v>
      </c>
      <c r="M27" s="5" t="n">
        <v>885.0</v>
      </c>
      <c r="N27" s="11" t="n">
        <f si="5" t="shared"/>
        <v>7576.0</v>
      </c>
      <c r="O27" s="5" t="n">
        <v>162356.0</v>
      </c>
      <c r="P27" s="5" t="n">
        <v>98716.0</v>
      </c>
      <c r="Q27" s="11" t="n">
        <f si="2" t="shared"/>
        <v>6691.0</v>
      </c>
      <c r="R27" s="6" t="n">
        <f si="0" t="shared"/>
        <v>14.753549544163802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456.0</v>
      </c>
      <c r="E28" s="5" t="n">
        <v>543.0</v>
      </c>
      <c r="F28" s="5" t="n">
        <v>588.0</v>
      </c>
      <c r="G28" s="5" t="n">
        <v>446.0</v>
      </c>
      <c r="H28" s="5" t="n">
        <v>1100.0</v>
      </c>
      <c r="I28" s="5" t="n">
        <v>2068.0</v>
      </c>
      <c r="J28" s="5" t="n">
        <v>1232.0</v>
      </c>
      <c r="K28" s="5" t="n">
        <v>450.0</v>
      </c>
      <c r="L28" s="5" t="n">
        <v>185.0</v>
      </c>
      <c r="M28" s="5" t="n">
        <v>976.0</v>
      </c>
      <c r="N28" s="11" t="n">
        <f si="5" t="shared"/>
        <v>8044.0</v>
      </c>
      <c r="O28" s="5" t="n">
        <v>138537.0</v>
      </c>
      <c r="P28" s="5" t="n">
        <v>94160.0</v>
      </c>
      <c r="Q28" s="11" t="n">
        <f si="2" t="shared"/>
        <v>7068.0</v>
      </c>
      <c r="R28" s="6" t="n">
        <f si="0" t="shared"/>
        <v>13.322014714204867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156.0</v>
      </c>
      <c r="E29" s="5" t="n">
        <v>215.0</v>
      </c>
      <c r="F29" s="5" t="n">
        <v>192.0</v>
      </c>
      <c r="G29" s="5" t="n">
        <v>166.0</v>
      </c>
      <c r="H29" s="5" t="n">
        <v>295.0</v>
      </c>
      <c r="I29" s="5" t="n">
        <v>457.0</v>
      </c>
      <c r="J29" s="5" t="n">
        <v>191.0</v>
      </c>
      <c r="K29" s="5" t="n">
        <v>106.0</v>
      </c>
      <c r="L29" s="5" t="n">
        <v>68.0</v>
      </c>
      <c r="M29" s="5" t="n">
        <v>268.0</v>
      </c>
      <c r="N29" s="11" t="n">
        <f si="5" t="shared"/>
        <v>2114.0</v>
      </c>
      <c r="O29" s="5" t="n">
        <v>41037.0</v>
      </c>
      <c r="P29" s="5" t="n">
        <v>22111.0</v>
      </c>
      <c r="Q29" s="11" t="n">
        <f si="2" t="shared"/>
        <v>1846.0</v>
      </c>
      <c r="R29" s="6" t="n">
        <f si="0" t="shared"/>
        <v>11.977789815817985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340.0</v>
      </c>
      <c r="E30" s="5" t="n">
        <v>289.0</v>
      </c>
      <c r="F30" s="5" t="n">
        <v>347.0</v>
      </c>
      <c r="G30" s="5" t="n">
        <v>283.0</v>
      </c>
      <c r="H30" s="5" t="n">
        <v>496.0</v>
      </c>
      <c r="I30" s="5" t="n">
        <v>902.0</v>
      </c>
      <c r="J30" s="5" t="n">
        <v>479.0</v>
      </c>
      <c r="K30" s="5" t="n">
        <v>187.0</v>
      </c>
      <c r="L30" s="5" t="n">
        <v>66.0</v>
      </c>
      <c r="M30" s="5" t="n">
        <v>475.0</v>
      </c>
      <c r="N30" s="11" t="n">
        <f si="5" t="shared"/>
        <v>3864.0</v>
      </c>
      <c r="O30" s="5" t="n">
        <v>52931.0</v>
      </c>
      <c r="P30" s="5" t="n">
        <v>38926.0</v>
      </c>
      <c r="Q30" s="11" t="n">
        <f si="2" t="shared"/>
        <v>3389.0</v>
      </c>
      <c r="R30" s="6" t="n">
        <f si="0" t="shared"/>
        <v>11.485984066096194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97.0</v>
      </c>
      <c r="E31" s="5" t="n">
        <v>100.0</v>
      </c>
      <c r="F31" s="5" t="n">
        <v>111.0</v>
      </c>
      <c r="G31" s="5" t="n">
        <v>106.0</v>
      </c>
      <c r="H31" s="5" t="n">
        <v>196.0</v>
      </c>
      <c r="I31" s="5" t="n">
        <v>402.0</v>
      </c>
      <c r="J31" s="5" t="n">
        <v>217.0</v>
      </c>
      <c r="K31" s="5" t="n">
        <v>77.0</v>
      </c>
      <c r="L31" s="5" t="n">
        <v>39.0</v>
      </c>
      <c r="M31" s="5" t="n">
        <v>93.0</v>
      </c>
      <c r="N31" s="11" t="n">
        <f si="5" t="shared"/>
        <v>1438.0</v>
      </c>
      <c r="O31" s="5" t="n">
        <v>23367.0</v>
      </c>
      <c r="P31" s="5" t="n">
        <v>17549.0</v>
      </c>
      <c r="Q31" s="11" t="n">
        <f si="2" t="shared"/>
        <v>1345.0</v>
      </c>
      <c r="R31" s="6" t="n">
        <f si="0" t="shared"/>
        <v>13.047583643122676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117.0</v>
      </c>
      <c r="E32" s="5" t="n">
        <v>119.0</v>
      </c>
      <c r="F32" s="5" t="n">
        <v>97.0</v>
      </c>
      <c r="G32" s="5" t="n">
        <v>108.0</v>
      </c>
      <c r="H32" s="5" t="n">
        <v>234.0</v>
      </c>
      <c r="I32" s="5" t="n">
        <v>465.0</v>
      </c>
      <c r="J32" s="5" t="n">
        <v>207.0</v>
      </c>
      <c r="K32" s="5" t="n">
        <v>106.0</v>
      </c>
      <c r="L32" s="5" t="n">
        <v>57.0</v>
      </c>
      <c r="M32" s="5" t="n">
        <v>211.0</v>
      </c>
      <c r="N32" s="11" t="n">
        <f si="5" t="shared"/>
        <v>1721.0</v>
      </c>
      <c r="O32" s="5" t="n">
        <v>37692.0</v>
      </c>
      <c r="P32" s="5" t="n">
        <v>20831.0</v>
      </c>
      <c r="Q32" s="11" t="n">
        <f si="2" t="shared"/>
        <v>1510.0</v>
      </c>
      <c r="R32" s="6" t="n">
        <f si="0" t="shared"/>
        <v>13.795364238410595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871.0</v>
      </c>
      <c r="E33" s="5" t="n">
        <v>757.0</v>
      </c>
      <c r="F33" s="5" t="n">
        <v>1060.0</v>
      </c>
      <c r="G33" s="5" t="n">
        <v>888.0</v>
      </c>
      <c r="H33" s="5" t="n">
        <v>1683.0</v>
      </c>
      <c r="I33" s="5" t="n">
        <v>1800.0</v>
      </c>
      <c r="J33" s="5" t="n">
        <v>976.0</v>
      </c>
      <c r="K33" s="5" t="n">
        <v>356.0</v>
      </c>
      <c r="L33" s="5" t="n">
        <v>254.0</v>
      </c>
      <c r="M33" s="5" t="n">
        <v>859.0</v>
      </c>
      <c r="N33" s="11" t="n">
        <f si="5" t="shared"/>
        <v>9504.0</v>
      </c>
      <c r="O33" s="5" t="n">
        <v>191964.0</v>
      </c>
      <c r="P33" s="5" t="n">
        <v>94005.0</v>
      </c>
      <c r="Q33" s="11" t="n">
        <f si="2" t="shared"/>
        <v>8645.0</v>
      </c>
      <c r="R33" s="6" t="n">
        <f si="0" t="shared"/>
        <v>10.873915558126084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106.0</v>
      </c>
      <c r="E34" s="5" t="n">
        <v>126.0</v>
      </c>
      <c r="F34" s="5" t="n">
        <v>115.0</v>
      </c>
      <c r="G34" s="5" t="n">
        <v>77.0</v>
      </c>
      <c r="H34" s="5" t="n">
        <v>174.0</v>
      </c>
      <c r="I34" s="5" t="n">
        <v>315.0</v>
      </c>
      <c r="J34" s="5" t="n">
        <v>163.0</v>
      </c>
      <c r="K34" s="5" t="n">
        <v>96.0</v>
      </c>
      <c r="L34" s="5" t="n">
        <v>35.0</v>
      </c>
      <c r="M34" s="5" t="n">
        <v>213.0</v>
      </c>
      <c r="N34" s="11" t="n">
        <f si="5" t="shared"/>
        <v>1420.0</v>
      </c>
      <c r="O34" s="5" t="n">
        <v>20283.0</v>
      </c>
      <c r="P34" s="5" t="n">
        <v>15878.0</v>
      </c>
      <c r="Q34" s="11" t="n">
        <f si="2" t="shared"/>
        <v>1207.0</v>
      </c>
      <c r="R34" s="6" t="n">
        <f si="0" t="shared"/>
        <v>13.154929577464788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35.0</v>
      </c>
      <c r="E35" s="5" t="n">
        <v>27.0</v>
      </c>
      <c r="F35" s="5" t="n">
        <v>17.0</v>
      </c>
      <c r="G35" s="5" t="n">
        <v>16.0</v>
      </c>
      <c r="H35" s="5" t="n">
        <v>16.0</v>
      </c>
      <c r="I35" s="5" t="n">
        <v>31.0</v>
      </c>
      <c r="J35" s="5" t="n">
        <v>15.0</v>
      </c>
      <c r="K35" s="5" t="n">
        <v>9.0</v>
      </c>
      <c r="L35" s="5" t="n">
        <v>4.0</v>
      </c>
      <c r="M35" s="5" t="n">
        <v>44.0</v>
      </c>
      <c r="N35" s="11" t="n">
        <f si="5" t="shared"/>
        <v>214.0</v>
      </c>
      <c r="O35" s="5" t="n">
        <v>3086.0</v>
      </c>
      <c r="P35" s="5" t="n">
        <v>1652.0</v>
      </c>
      <c r="Q35" s="11" t="n">
        <f si="2" t="shared"/>
        <v>170.0</v>
      </c>
      <c r="R35" s="6" t="n">
        <f si="0" t="shared"/>
        <v>9.717647058823529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99.0</v>
      </c>
      <c r="E36" s="5" t="n">
        <v>75.0</v>
      </c>
      <c r="F36" s="5" t="n">
        <v>118.0</v>
      </c>
      <c r="G36" s="5" t="n">
        <v>108.0</v>
      </c>
      <c r="H36" s="5" t="n">
        <v>243.0</v>
      </c>
      <c r="I36" s="5" t="n">
        <v>352.0</v>
      </c>
      <c r="J36" s="5" t="n">
        <v>184.0</v>
      </c>
      <c r="K36" s="5" t="n">
        <v>77.0</v>
      </c>
      <c r="L36" s="5" t="n">
        <v>40.0</v>
      </c>
      <c r="M36" s="5" t="n">
        <v>135.0</v>
      </c>
      <c r="N36" s="11" t="n">
        <f si="5" t="shared"/>
        <v>1431.0</v>
      </c>
      <c r="O36" s="5" t="n">
        <v>26174.0</v>
      </c>
      <c r="P36" s="5" t="n">
        <v>16648.0</v>
      </c>
      <c r="Q36" s="11" t="n">
        <f si="2" t="shared"/>
        <v>1296.0</v>
      </c>
      <c r="R36" s="6" t="n">
        <f si="0" t="shared"/>
        <v>12.845679012345679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206.0</v>
      </c>
      <c r="E37" s="5" t="n">
        <v>136.0</v>
      </c>
      <c r="F37" s="5" t="n">
        <v>190.0</v>
      </c>
      <c r="G37" s="5" t="n">
        <v>165.0</v>
      </c>
      <c r="H37" s="5" t="n">
        <v>321.0</v>
      </c>
      <c r="I37" s="5" t="n">
        <v>349.0</v>
      </c>
      <c r="J37" s="5" t="n">
        <v>244.0</v>
      </c>
      <c r="K37" s="5" t="n">
        <v>58.0</v>
      </c>
      <c r="L37" s="5" t="n">
        <v>47.0</v>
      </c>
      <c r="M37" s="5" t="n">
        <v>453.0</v>
      </c>
      <c r="N37" s="11" t="n">
        <f si="5" t="shared"/>
        <v>2169.0</v>
      </c>
      <c r="O37" s="5" t="n">
        <v>57535.0</v>
      </c>
      <c r="P37" s="5" t="n">
        <v>18381.0</v>
      </c>
      <c r="Q37" s="11" t="n">
        <f si="2" t="shared"/>
        <v>1716.0</v>
      </c>
      <c r="R37" s="6" t="n">
        <f si="0" t="shared"/>
        <v>10.711538461538462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641.0</v>
      </c>
      <c r="E38" s="5" t="n">
        <f ref="E38:M38" si="8" t="shared">E39-E26-E27-E28-E29-E30-E31-E32-E33-E34-E35-E36-E37</f>
        <v>548.0</v>
      </c>
      <c r="F38" s="5" t="n">
        <f si="8" t="shared"/>
        <v>635.0</v>
      </c>
      <c r="G38" s="5" t="n">
        <f si="8" t="shared"/>
        <v>533.0</v>
      </c>
      <c r="H38" s="5" t="n">
        <f si="8" t="shared"/>
        <v>989.0</v>
      </c>
      <c r="I38" s="5" t="n">
        <f si="8" t="shared"/>
        <v>1311.0</v>
      </c>
      <c r="J38" s="5" t="n">
        <f si="8" t="shared"/>
        <v>748.0</v>
      </c>
      <c r="K38" s="5" t="n">
        <f si="8" t="shared"/>
        <v>359.0</v>
      </c>
      <c r="L38" s="5" t="n">
        <f si="8" t="shared"/>
        <v>275.0</v>
      </c>
      <c r="M38" s="5" t="n">
        <f si="8" t="shared"/>
        <v>1401.0</v>
      </c>
      <c r="N38" s="11" t="n">
        <f si="5" t="shared"/>
        <v>7440.0</v>
      </c>
      <c r="O38" s="5" t="n">
        <f>O39-O26-O27-O28-O29-O30-O31-O32-O33-O34-O35-O36-O37</f>
        <v>182530.0</v>
      </c>
      <c r="P38" s="5" t="n">
        <f>P39-P26-P27-P28-P29-P30-P31-P32-P33-P34-P35-P36-P37</f>
        <v>78696.0</v>
      </c>
      <c r="Q38" s="11" t="n">
        <f si="2" t="shared"/>
        <v>6039.0</v>
      </c>
      <c r="R38" s="6" t="n">
        <f si="0" t="shared"/>
        <v>13.031296572280178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3585.0</v>
      </c>
      <c r="E39" s="5" t="n">
        <v>3475.0</v>
      </c>
      <c r="F39" s="5" t="n">
        <v>4036.0</v>
      </c>
      <c r="G39" s="5" t="n">
        <v>3377.0</v>
      </c>
      <c r="H39" s="5" t="n">
        <v>6966.0</v>
      </c>
      <c r="I39" s="5" t="n">
        <v>10700.0</v>
      </c>
      <c r="J39" s="5" t="n">
        <v>5852.0</v>
      </c>
      <c r="K39" s="5" t="n">
        <v>2524.0</v>
      </c>
      <c r="L39" s="5" t="n">
        <v>1366.0</v>
      </c>
      <c r="M39" s="5" t="n">
        <v>6118.0</v>
      </c>
      <c r="N39" s="11" t="n">
        <f si="5" t="shared"/>
        <v>47999.0</v>
      </c>
      <c r="O39" s="5" t="n">
        <v>960185.0</v>
      </c>
      <c r="P39" s="5" t="n">
        <v>532811.0</v>
      </c>
      <c r="Q39" s="11" t="n">
        <f si="2" t="shared"/>
        <v>41881.0</v>
      </c>
      <c r="R39" s="6" t="n">
        <f si="0" t="shared"/>
        <v>12.722021919247391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1003.0</v>
      </c>
      <c r="E40" s="5" t="n">
        <v>1047.0</v>
      </c>
      <c r="F40" s="5" t="n">
        <v>1830.0</v>
      </c>
      <c r="G40" s="5" t="n">
        <v>2049.0</v>
      </c>
      <c r="H40" s="5" t="n">
        <v>4399.0</v>
      </c>
      <c r="I40" s="5" t="n">
        <v>5466.0</v>
      </c>
      <c r="J40" s="5" t="n">
        <v>2692.0</v>
      </c>
      <c r="K40" s="5" t="n">
        <v>883.0</v>
      </c>
      <c r="L40" s="5" t="n">
        <v>262.0</v>
      </c>
      <c r="M40" s="5" t="n">
        <v>2779.0</v>
      </c>
      <c r="N40" s="11" t="n">
        <f si="5" t="shared"/>
        <v>22410.0</v>
      </c>
      <c r="O40" s="5" t="n">
        <v>262584.0</v>
      </c>
      <c r="P40" s="5" t="n">
        <v>215664.0</v>
      </c>
      <c r="Q40" s="11" t="n">
        <f si="2" t="shared"/>
        <v>19631.0</v>
      </c>
      <c r="R40" s="6" t="n">
        <f si="0" t="shared"/>
        <v>10.985889664306454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168.0</v>
      </c>
      <c r="E41" s="5" t="n">
        <v>199.0</v>
      </c>
      <c r="F41" s="5" t="n">
        <v>315.0</v>
      </c>
      <c r="G41" s="5" t="n">
        <v>252.0</v>
      </c>
      <c r="H41" s="5" t="n">
        <v>555.0</v>
      </c>
      <c r="I41" s="5" t="n">
        <v>859.0</v>
      </c>
      <c r="J41" s="5" t="n">
        <v>633.0</v>
      </c>
      <c r="K41" s="5" t="n">
        <v>271.0</v>
      </c>
      <c r="L41" s="5" t="n">
        <v>88.0</v>
      </c>
      <c r="M41" s="5" t="n">
        <v>457.0</v>
      </c>
      <c r="N41" s="11" t="n">
        <f si="5" t="shared"/>
        <v>3797.0</v>
      </c>
      <c r="O41" s="5" t="n">
        <v>63154.0</v>
      </c>
      <c r="P41" s="5" t="n">
        <v>46644.0</v>
      </c>
      <c r="Q41" s="11" t="n">
        <f si="2" t="shared"/>
        <v>3340.0</v>
      </c>
      <c r="R41" s="6" t="n">
        <f si="0" t="shared"/>
        <v>13.965269461077844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25.0</v>
      </c>
      <c r="E42" s="5" t="n">
        <f ref="E42:M42" si="9" t="shared">E43-E40-E41</f>
        <v>18.0</v>
      </c>
      <c r="F42" s="5" t="n">
        <f si="9" t="shared"/>
        <v>11.0</v>
      </c>
      <c r="G42" s="5" t="n">
        <f si="9" t="shared"/>
        <v>13.0</v>
      </c>
      <c r="H42" s="5" t="n">
        <f si="9" t="shared"/>
        <v>35.0</v>
      </c>
      <c r="I42" s="5" t="n">
        <f si="9" t="shared"/>
        <v>49.0</v>
      </c>
      <c r="J42" s="5" t="n">
        <f si="9" t="shared"/>
        <v>49.0</v>
      </c>
      <c r="K42" s="5" t="n">
        <f si="9" t="shared"/>
        <v>34.0</v>
      </c>
      <c r="L42" s="5" t="n">
        <f si="9" t="shared"/>
        <v>13.0</v>
      </c>
      <c r="M42" s="5" t="n">
        <f si="9" t="shared"/>
        <v>113.0</v>
      </c>
      <c r="N42" s="11" t="n">
        <f si="5" t="shared"/>
        <v>360.0</v>
      </c>
      <c r="O42" s="5" t="n">
        <f>O43-O40-O41</f>
        <v>34075.0</v>
      </c>
      <c r="P42" s="5" t="n">
        <f>P43-P40-P41</f>
        <v>4576.0</v>
      </c>
      <c r="Q42" s="11" t="n">
        <f si="2" t="shared"/>
        <v>247.0</v>
      </c>
      <c r="R42" s="6" t="n">
        <f si="0" t="shared"/>
        <v>18.526315789473685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1196.0</v>
      </c>
      <c r="E43" s="5" t="n">
        <v>1264.0</v>
      </c>
      <c r="F43" s="5" t="n">
        <v>2156.0</v>
      </c>
      <c r="G43" s="5" t="n">
        <v>2314.0</v>
      </c>
      <c r="H43" s="5" t="n">
        <v>4989.0</v>
      </c>
      <c r="I43" s="5" t="n">
        <v>6374.0</v>
      </c>
      <c r="J43" s="5" t="n">
        <v>3374.0</v>
      </c>
      <c r="K43" s="5" t="n">
        <v>1188.0</v>
      </c>
      <c r="L43" s="5" t="n">
        <v>363.0</v>
      </c>
      <c r="M43" s="5" t="n">
        <v>3349.0</v>
      </c>
      <c r="N43" s="11" t="n">
        <f si="5" t="shared"/>
        <v>26567.0</v>
      </c>
      <c r="O43" s="5" t="n">
        <v>359813.0</v>
      </c>
      <c r="P43" s="5" t="n">
        <v>266884.0</v>
      </c>
      <c r="Q43" s="11" t="n">
        <f si="2" t="shared"/>
        <v>23218.0</v>
      </c>
      <c r="R43" s="6" t="n">
        <f si="0" t="shared"/>
        <v>11.494702386079766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11.0</v>
      </c>
      <c r="E44" s="8" t="n">
        <v>21.0</v>
      </c>
      <c r="F44" s="8" t="n">
        <v>24.0</v>
      </c>
      <c r="G44" s="8" t="n">
        <v>22.0</v>
      </c>
      <c r="H44" s="8" t="n">
        <v>62.0</v>
      </c>
      <c r="I44" s="8" t="n">
        <v>150.0</v>
      </c>
      <c r="J44" s="8" t="n">
        <v>174.0</v>
      </c>
      <c r="K44" s="8" t="n">
        <v>60.0</v>
      </c>
      <c r="L44" s="8" t="n">
        <v>31.0</v>
      </c>
      <c r="M44" s="8" t="n">
        <v>427.0</v>
      </c>
      <c r="N44" s="11" t="n">
        <f si="5" t="shared"/>
        <v>982.0</v>
      </c>
      <c r="O44" s="8" t="n">
        <v>110325.0</v>
      </c>
      <c r="P44" s="8" t="n">
        <v>11248.0</v>
      </c>
      <c r="Q44" s="11" t="n">
        <f si="2" t="shared"/>
        <v>555.0</v>
      </c>
      <c r="R44" s="6" t="n">
        <f si="0" t="shared"/>
        <v>20.266666666666666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14.0</v>
      </c>
      <c r="E45" s="8" t="n">
        <f ref="E45:M45" si="10" t="shared">E46-E44</f>
        <v>19.0</v>
      </c>
      <c r="F45" s="8" t="n">
        <f si="10" t="shared"/>
        <v>20.0</v>
      </c>
      <c r="G45" s="8" t="n">
        <f si="10" t="shared"/>
        <v>50.0</v>
      </c>
      <c r="H45" s="8" t="n">
        <f si="10" t="shared"/>
        <v>64.0</v>
      </c>
      <c r="I45" s="8" t="n">
        <f si="10" t="shared"/>
        <v>107.0</v>
      </c>
      <c r="J45" s="8" t="n">
        <f si="10" t="shared"/>
        <v>146.0</v>
      </c>
      <c r="K45" s="8" t="n">
        <f si="10" t="shared"/>
        <v>73.0</v>
      </c>
      <c r="L45" s="8" t="n">
        <f si="10" t="shared"/>
        <v>25.0</v>
      </c>
      <c r="M45" s="8" t="n">
        <f si="10" t="shared"/>
        <v>293.0</v>
      </c>
      <c r="N45" s="11" t="n">
        <f si="5" t="shared"/>
        <v>811.0</v>
      </c>
      <c r="O45" s="8" t="n">
        <f>O46-O44</f>
        <v>119617.0</v>
      </c>
      <c r="P45" s="8" t="n">
        <f>P46-P44</f>
        <v>10658.0</v>
      </c>
      <c r="Q45" s="11" t="n">
        <f si="2" t="shared"/>
        <v>518.0</v>
      </c>
      <c r="R45" s="6" t="n">
        <f si="0" t="shared"/>
        <v>20.575289575289574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25.0</v>
      </c>
      <c r="E46" s="8" t="n">
        <v>40.0</v>
      </c>
      <c r="F46" s="8" t="n">
        <v>44.0</v>
      </c>
      <c r="G46" s="8" t="n">
        <v>72.0</v>
      </c>
      <c r="H46" s="8" t="n">
        <v>126.0</v>
      </c>
      <c r="I46" s="8" t="n">
        <v>257.0</v>
      </c>
      <c r="J46" s="8" t="n">
        <v>320.0</v>
      </c>
      <c r="K46" s="8" t="n">
        <v>133.0</v>
      </c>
      <c r="L46" s="8" t="n">
        <v>56.0</v>
      </c>
      <c r="M46" s="8" t="n">
        <v>720.0</v>
      </c>
      <c r="N46" s="11" t="n">
        <f si="5" t="shared"/>
        <v>1793.0</v>
      </c>
      <c r="O46" s="8" t="n">
        <v>229942.0</v>
      </c>
      <c r="P46" s="8" t="n">
        <v>21906.0</v>
      </c>
      <c r="Q46" s="11" t="n">
        <f si="2" t="shared"/>
        <v>1073.0</v>
      </c>
      <c r="R46" s="6" t="n">
        <f si="0" t="shared"/>
        <v>20.41565703634669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73.0</v>
      </c>
      <c r="E47" s="5" t="n">
        <v>136.0</v>
      </c>
      <c r="F47" s="5" t="n">
        <v>505.0</v>
      </c>
      <c r="G47" s="5" t="n">
        <v>15.0</v>
      </c>
      <c r="H47" s="5" t="n">
        <v>27.0</v>
      </c>
      <c r="I47" s="5" t="n">
        <v>18.0</v>
      </c>
      <c r="J47" s="5" t="n">
        <v>12.0</v>
      </c>
      <c r="K47" s="5" t="n">
        <v>9.0</v>
      </c>
      <c r="L47" s="5" t="n">
        <v>0.0</v>
      </c>
      <c r="M47" s="5" t="n">
        <v>95.0</v>
      </c>
      <c r="N47" s="11" t="n">
        <f si="5" t="shared"/>
        <v>890.0</v>
      </c>
      <c r="O47" s="5" t="n">
        <v>26151.0</v>
      </c>
      <c r="P47" s="5" t="n">
        <v>3016.0</v>
      </c>
      <c r="Q47" s="11" t="n">
        <f si="2" t="shared"/>
        <v>795.0</v>
      </c>
      <c r="R47" s="6" t="n">
        <f si="0" t="shared"/>
        <v>3.7937106918238994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59592.0</v>
      </c>
      <c r="E48" s="5" t="n">
        <f ref="E48:M48" si="11" t="shared">E47+E46+E43+E39+E25+E18</f>
        <v>163015.0</v>
      </c>
      <c r="F48" s="5" t="n">
        <f si="11" t="shared"/>
        <v>301339.0</v>
      </c>
      <c r="G48" s="5" t="n">
        <f si="11" t="shared"/>
        <v>179074.0</v>
      </c>
      <c r="H48" s="5" t="n">
        <f si="11" t="shared"/>
        <v>218608.0</v>
      </c>
      <c r="I48" s="5" t="n">
        <f si="11" t="shared"/>
        <v>144651.0</v>
      </c>
      <c r="J48" s="5" t="n">
        <f si="11" t="shared"/>
        <v>51009.0</v>
      </c>
      <c r="K48" s="5" t="n">
        <f si="11" t="shared"/>
        <v>24279.0</v>
      </c>
      <c r="L48" s="5" t="n">
        <f si="11" t="shared"/>
        <v>15267.0</v>
      </c>
      <c r="M48" s="5" t="n">
        <f si="11" t="shared"/>
        <v>182966.0</v>
      </c>
      <c r="N48" s="11" t="n">
        <f si="5" t="shared"/>
        <v>1339800.0</v>
      </c>
      <c r="O48" s="5" t="n">
        <f>O47+O46+O43+O39+O25+O18</f>
        <v>6.4957756E7</v>
      </c>
      <c r="P48" s="5" t="n">
        <f>P47+P46+P43+P39+P25+P18</f>
        <v>8200728.0</v>
      </c>
      <c r="Q48" s="11" t="n">
        <f si="2" t="shared"/>
        <v>1156834.0</v>
      </c>
      <c r="R48" s="6" t="n">
        <f si="0" t="shared"/>
        <v>7.088941023517635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4.447828034034931</v>
      </c>
      <c r="E49" s="6" t="n">
        <f ref="E49" si="13" t="shared">E48/$N$48*100</f>
        <v>12.167114494700701</v>
      </c>
      <c r="F49" s="6" t="n">
        <f ref="F49" si="14" t="shared">F48/$N$48*100</f>
        <v>22.491341991341994</v>
      </c>
      <c r="G49" s="6" t="n">
        <f ref="G49" si="15" t="shared">G48/$N$48*100</f>
        <v>13.365726227795193</v>
      </c>
      <c r="H49" s="6" t="n">
        <f ref="H49" si="16" t="shared">H48/$N$48*100</f>
        <v>16.31646514405135</v>
      </c>
      <c r="I49" s="6" t="n">
        <f ref="I49" si="17" t="shared">I48/$N$48*100</f>
        <v>10.796462158531124</v>
      </c>
      <c r="J49" s="6" t="n">
        <f ref="J49" si="18" t="shared">J48/$N$48*100</f>
        <v>3.807210031347962</v>
      </c>
      <c r="K49" s="6" t="n">
        <f ref="K49" si="19" t="shared">K48/$N$48*100</f>
        <v>1.8121361397223466</v>
      </c>
      <c r="L49" s="6" t="n">
        <f ref="L49" si="20" t="shared">L48/$N$48*100</f>
        <v>1.1394984326018809</v>
      </c>
      <c r="M49" s="6" t="n">
        <f ref="M49" si="21" t="shared">M48/$N$48*100</f>
        <v>13.656217345872518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