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<sst xmlns="http://schemas.openxmlformats.org/spreadsheetml/2006/main" count="98" uniqueCount="56">
  <si>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</si>
  <si>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</si>
  <si>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</si>
  <si>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</si>
  <si>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</si>
  <si>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</si>
  <si>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</si>
  <si>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</si>
  <si>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</si>
  <si>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</si>
  <si>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</si>
  <si>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</si>
  <si>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</si>
  <si>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</si>
  <si>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</si>
  <si>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</si>
  <si>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</si>
  <si>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</si>
  <si>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</si>
  <si>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</si>
  <si>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</si>
  <si>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</si>
  <si>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</si>
  <si>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</si>
  <si>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</si>
  <si>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</si>
  <si>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</si>
  <si>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</si>
  <si>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</si>
  <si>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</si>
  <si>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</si>
  <si>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</si>
  <si>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</si>
  <si>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</si>
  <si>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</si>
  <si>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</si>
  <si>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</si>
  <si>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</si>
  <si>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</si>
  <si>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</si>
  <si>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</si>
  <si>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</si>
  <si>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</si>
  <si>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</si>
  <si>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</si>
  <si>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</si>
  <si>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</si>
  <si>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</si>
  <si>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</si>
  <si>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</si>
  <si>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</si>
  <si>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</si>
  <si>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</si>
  <si>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109年1至2月來臺旅客人次及成長率－按國籍分
Table 1-3 Visitor Arrivals by Nationality,
 January-February, 2020</t>
  </si>
  <si>
    <t>109年1至2月
Jan.-February., 2020</t>
  </si>
  <si>
    <t>108年1至2月
Jan.-February.,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</si>
</sst>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249072.0</v>
      </c>
      <c r="E3" s="4" t="n">
        <v>290633.0</v>
      </c>
      <c r="F3" s="5" t="n">
        <f>IF(E3=0,"-",(D3-E3)/E3*100)</f>
        <v>-14.300165500820622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175794.0</v>
      </c>
      <c r="E4" s="4" t="n">
        <v>231569.0</v>
      </c>
      <c r="F4" s="5" t="n">
        <f ref="F4:F46" si="0" t="shared">IF(E4=0,"-",(D4-E4)/E4*100)</f>
        <v>-24.08569368093311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5234.0</v>
      </c>
      <c r="E5" s="4" t="n">
        <v>7203.0</v>
      </c>
      <c r="F5" s="5" t="n">
        <f si="0" t="shared"/>
        <v>-27.335832292100516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2028.0</v>
      </c>
      <c r="E6" s="4" t="n">
        <v>3025.0</v>
      </c>
      <c r="F6" s="5" t="n">
        <f si="0" t="shared"/>
        <v>-32.95867768595041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60823.0</v>
      </c>
      <c r="E7" s="4" t="n">
        <v>79385.0</v>
      </c>
      <c r="F7" s="5" t="n">
        <f si="0" t="shared"/>
        <v>-23.382251054985197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37283.0</v>
      </c>
      <c r="E8" s="4" t="n">
        <v>49943.0</v>
      </c>
      <c r="F8" s="5" t="n">
        <f si="0" t="shared"/>
        <v>-25.348897743427507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32492.0</v>
      </c>
      <c r="E9" s="4" t="n">
        <v>31327.0</v>
      </c>
      <c r="F9" s="5" t="n">
        <f si="0" t="shared"/>
        <v>3.7188367861589042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63051.0</v>
      </c>
      <c r="E10" s="4" t="n">
        <v>73107.0</v>
      </c>
      <c r="F10" s="5" t="n">
        <f si="0" t="shared"/>
        <v>-13.75518076244409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51260.0</v>
      </c>
      <c r="E11" s="4" t="n">
        <v>55551.0</v>
      </c>
      <c r="F11" s="5" t="n">
        <f si="0" t="shared"/>
        <v>-7.72443340353909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67069.0</v>
      </c>
      <c r="E12" s="4" t="n">
        <v>63817.0</v>
      </c>
      <c r="F12" s="5" t="n">
        <f si="0" t="shared"/>
        <v>5.09582086277951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3196.0</v>
      </c>
      <c r="E13" s="4" t="n">
        <f>E14-E7-E8-E9-E10-E11-E12</f>
        <v>5133.0</v>
      </c>
      <c r="F13" s="5" t="n">
        <f si="0" t="shared"/>
        <v>-37.736216637443995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315174.0</v>
      </c>
      <c r="E14" s="4" t="n">
        <v>358263.0</v>
      </c>
      <c r="F14" s="5" t="n">
        <f si="0" t="shared"/>
        <v>-12.027197896517363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1373.0</v>
      </c>
      <c r="E15" s="4" t="n">
        <f>E16-E3-E4-E5-E6-E14</f>
        <v>1907.0</v>
      </c>
      <c r="F15" s="5" t="n">
        <f si="0" t="shared"/>
        <v>-28.002097535395908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748675.0</v>
      </c>
      <c r="E16" s="4" t="n">
        <v>892600.0</v>
      </c>
      <c r="F16" s="5" t="n">
        <f si="0" t="shared"/>
        <v>-16.124243782209277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19415.0</v>
      </c>
      <c r="E17" s="4" t="n">
        <v>25540.0</v>
      </c>
      <c r="F17" s="5" t="n">
        <f si="0" t="shared"/>
        <v>-23.98198903680501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70169.0</v>
      </c>
      <c r="E18" s="4" t="n">
        <v>86871.0</v>
      </c>
      <c r="F18" s="5" t="n">
        <f si="0" t="shared"/>
        <v>-19.226208976528415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454.0</v>
      </c>
      <c r="E19" s="4" t="n">
        <v>550.0</v>
      </c>
      <c r="F19" s="5" t="n">
        <f si="0" t="shared"/>
        <v>-17.454545454545457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601.0</v>
      </c>
      <c r="E20" s="4" t="n">
        <v>774.0</v>
      </c>
      <c r="F20" s="5" t="n">
        <f si="0" t="shared"/>
        <v>-22.35142118863049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194.0</v>
      </c>
      <c r="E21" s="4" t="n">
        <v>168.0</v>
      </c>
      <c r="F21" s="5" t="n">
        <f si="0" t="shared"/>
        <v>15.476190476190476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2001.0</v>
      </c>
      <c r="E22" s="4" t="n">
        <f>E23-E17-E18-E19-E20-E21</f>
        <v>2186.0</v>
      </c>
      <c r="F22" s="5" t="n">
        <f>IF(E22=0,"-",(D22-E22)/E22*100)</f>
        <v>-8.462946020128088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92834.0</v>
      </c>
      <c r="E23" s="4" t="n">
        <v>116089.0</v>
      </c>
      <c r="F23" s="5" t="n">
        <f si="0" t="shared"/>
        <v>-20.032044379743127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1062.0</v>
      </c>
      <c r="E24" s="4" t="n">
        <v>1202.0</v>
      </c>
      <c r="F24" s="5" t="n">
        <f si="0" t="shared"/>
        <v>-11.647254575707153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8087.0</v>
      </c>
      <c r="E25" s="4" t="n">
        <v>9681.0</v>
      </c>
      <c r="F25" s="5" t="n">
        <f si="0" t="shared"/>
        <v>-16.465241194091522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7472.0</v>
      </c>
      <c r="E26" s="4" t="n">
        <v>10391.0</v>
      </c>
      <c r="F26" s="5" t="n">
        <f si="0" t="shared"/>
        <v>-28.091617746126456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2151.0</v>
      </c>
      <c r="E27" s="4" t="n">
        <v>3090.0</v>
      </c>
      <c r="F27" s="5" t="n">
        <f si="0" t="shared"/>
        <v>-30.388349514563107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3690.0</v>
      </c>
      <c r="E28" s="4" t="n">
        <v>3923.0</v>
      </c>
      <c r="F28" s="5" t="n">
        <f si="0" t="shared"/>
        <v>-5.939332143767525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1219.0</v>
      </c>
      <c r="E29" s="4" t="n">
        <v>1606.0</v>
      </c>
      <c r="F29" s="5" t="n">
        <f si="0" t="shared"/>
        <v>-24.097135740971357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1689.0</v>
      </c>
      <c r="E30" s="4" t="n">
        <v>2050.0</v>
      </c>
      <c r="F30" s="5" t="n">
        <f si="0" t="shared"/>
        <v>-17.609756097560975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12409.0</v>
      </c>
      <c r="E31" s="4" t="n">
        <v>16090.0</v>
      </c>
      <c r="F31" s="5" t="n">
        <f si="0" t="shared"/>
        <v>-22.87756370416408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1268.0</v>
      </c>
      <c r="E32" s="4" t="n">
        <v>1479.0</v>
      </c>
      <c r="F32" s="5" t="n">
        <f si="0" t="shared"/>
        <v>-14.266396213657877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235.0</v>
      </c>
      <c r="E33" s="4" t="n">
        <v>286.0</v>
      </c>
      <c r="F33" s="5" t="n">
        <f si="0" t="shared"/>
        <v>-17.832167832167833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1277.0</v>
      </c>
      <c r="E34" s="4" t="n">
        <v>1487.0</v>
      </c>
      <c r="F34" s="5" t="n">
        <f si="0" t="shared"/>
        <v>-14.122394082044384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10856.0</v>
      </c>
      <c r="E35" s="4" t="n">
        <f>E36-E24-E25-E26-E27-E28-E29-E30-E31-E32-E33-E34</f>
        <v>12163.0</v>
      </c>
      <c r="F35" s="5" t="n">
        <f si="0" t="shared"/>
        <v>-10.745704184822822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51415.0</v>
      </c>
      <c r="E36" s="4" t="n">
        <v>63448.0</v>
      </c>
      <c r="F36" s="5" t="n">
        <f si="0" t="shared"/>
        <v>-18.96513680494263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18160.0</v>
      </c>
      <c r="E37" s="4" t="n">
        <v>20485.0</v>
      </c>
      <c r="F37" s="5" t="n">
        <f si="0" t="shared"/>
        <v>-11.349768123016842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3152.0</v>
      </c>
      <c r="E38" s="4" t="n">
        <v>3390.0</v>
      </c>
      <c r="F38" s="5" t="n">
        <f si="0" t="shared"/>
        <v>-7.020648967551622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238.0</v>
      </c>
      <c r="E39" s="4" t="n">
        <f>E40-E37-E38</f>
        <v>344.0</v>
      </c>
      <c r="F39" s="5" t="n">
        <f si="0" t="shared"/>
        <v>-30.813953488372093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21550.0</v>
      </c>
      <c r="E40" s="4" t="n">
        <v>24219.0</v>
      </c>
      <c r="F40" s="5" t="n">
        <f si="0" t="shared"/>
        <v>-11.020273339113919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951.0</v>
      </c>
      <c r="E41" s="4" t="n">
        <v>1071.0</v>
      </c>
      <c r="F41" s="5" t="n">
        <f si="0" t="shared"/>
        <v>-11.204481792717088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813.0</v>
      </c>
      <c r="E42" s="4" t="n">
        <f>E43-E41</f>
        <v>899.0</v>
      </c>
      <c r="F42" s="5" t="n">
        <f si="0" t="shared"/>
        <v>-9.56618464961068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1764.0</v>
      </c>
      <c r="E43" s="4" t="n">
        <v>1970.0</v>
      </c>
      <c r="F43" s="5" t="n">
        <f si="0" t="shared"/>
        <v>-10.456852791878173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166.0</v>
      </c>
      <c r="E44" s="4" t="n">
        <v>193.0</v>
      </c>
      <c r="F44" s="5" t="n">
        <f si="0" t="shared"/>
        <v>-13.989637305699482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253923.0</v>
      </c>
      <c r="E45" s="4" t="n">
        <v>725394.0</v>
      </c>
      <c r="F45" s="5" t="n">
        <f si="0" t="shared"/>
        <v>-64.99516125029984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1170327.0</v>
      </c>
      <c r="E46" s="8" t="n">
        <f>E44+E43+E40+E36+E23+E16+E45</f>
        <v>1823913.0</v>
      </c>
      <c r="F46" s="5" t="n">
        <f si="0" t="shared"/>
        <v>-35.83427499008999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