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<sst xmlns="http://schemas.openxmlformats.org/spreadsheetml/2006/main" count="118" uniqueCount="73">
  <si>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</si>
  <si>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</si>
  <si>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</si>
  <si>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</si>
  <si>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</si>
  <si>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</si>
  <si>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</si>
  <si>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</si>
  <si>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</si>
  <si>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</si>
  <si>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</si>
  <si>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</si>
  <si>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</si>
  <si>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</si>
  <si>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</si>
  <si>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</si>
  <si>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</si>
  <si>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</si>
  <si>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</si>
  <si>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</si>
  <si>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</si>
  <si>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</si>
  <si>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</si>
  <si>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</si>
  <si>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</si>
  <si>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</si>
  <si>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</si>
  <si>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</si>
  <si>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</si>
  <si>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</si>
  <si>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</si>
  <si>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</si>
  <si>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</si>
  <si>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</si>
  <si>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</si>
  <si>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</si>
  <si>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</si>
  <si>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</si>
  <si>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</si>
  <si>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</si>
  <si>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</si>
  <si>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</si>
  <si>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</si>
  <si>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</si>
  <si>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</si>
  <si>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</si>
  <si>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</si>
  <si>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</si>
  <si>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</si>
  <si>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</si>
  <si>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</si>
  <si>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</si>
  <si>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</si>
  <si>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</si>
  <si>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</si>
  <si>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</si>
  <si>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</si>
  <si>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</si>
  <si>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</si>
  <si>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</si>
  <si>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</si>
  <si>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</si>
  <si>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</si>
  <si>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</si>
  <si>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</si>
  <si>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</si>
  <si>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</si>
  <si>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</si>
  <si>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</si>
  <si>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</si>
  <si>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</si>
  <si>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109年1月來臺旅客人次～按停留夜數分
Table 1-8  Visitor Arrivals  by Length of Stay, January, 2020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</si>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</sst>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5645.0</v>
      </c>
      <c r="E3" s="4" t="n">
        <v>18115.0</v>
      </c>
      <c r="F3" s="4" t="n">
        <v>34919.0</v>
      </c>
      <c r="G3" s="4" t="n">
        <v>35309.0</v>
      </c>
      <c r="H3" s="4" t="n">
        <v>33328.0</v>
      </c>
      <c r="I3" s="4" t="n">
        <v>9161.0</v>
      </c>
      <c r="J3" s="4" t="n">
        <v>2419.0</v>
      </c>
      <c r="K3" s="4" t="n">
        <v>449.0</v>
      </c>
      <c r="L3" s="4" t="n">
        <v>235.0</v>
      </c>
      <c r="M3" s="4" t="n">
        <v>10958.0</v>
      </c>
      <c r="N3" s="11" t="n">
        <f>SUM(D3:M3)</f>
        <v>150538.0</v>
      </c>
      <c r="O3" s="4" t="n">
        <v>1514842.0</v>
      </c>
      <c r="P3" s="4" t="n">
        <v>658431.0</v>
      </c>
      <c r="Q3" s="11" t="n">
        <f>SUM(D3:L3)</f>
        <v>139580.0</v>
      </c>
      <c r="R3" s="6" t="n">
        <f ref="R3:R48" si="0" t="shared">IF(P3&lt;&gt;0,P3/SUM(D3:L3),0)</f>
        <v>4.717230262215217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7649.0</v>
      </c>
      <c r="E4" s="5" t="n">
        <v>4604.0</v>
      </c>
      <c r="F4" s="5" t="n">
        <v>5110.0</v>
      </c>
      <c r="G4" s="5" t="n">
        <v>6393.0</v>
      </c>
      <c r="H4" s="5" t="n">
        <v>34658.0</v>
      </c>
      <c r="I4" s="5" t="n">
        <v>15562.0</v>
      </c>
      <c r="J4" s="5" t="n">
        <v>4597.0</v>
      </c>
      <c r="K4" s="5" t="n">
        <v>2181.0</v>
      </c>
      <c r="L4" s="5" t="n">
        <v>2175.0</v>
      </c>
      <c r="M4" s="5" t="n">
        <v>30342.0</v>
      </c>
      <c r="N4" s="11" t="n">
        <f ref="N4:N14" si="1" t="shared">SUM(D4:M4)</f>
        <v>113271.0</v>
      </c>
      <c r="O4" s="5" t="n">
        <v>3531282.0</v>
      </c>
      <c r="P4" s="5" t="n">
        <v>828082.0</v>
      </c>
      <c r="Q4" s="11" t="n">
        <f ref="Q4:Q48" si="2" t="shared">SUM(D4:L4)</f>
        <v>82929.0</v>
      </c>
      <c r="R4" s="6" t="n">
        <f si="0" t="shared"/>
        <v>9.985433322480675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11278.0</v>
      </c>
      <c r="E5" s="5" t="n">
        <v>47393.0</v>
      </c>
      <c r="F5" s="5" t="n">
        <v>54682.0</v>
      </c>
      <c r="G5" s="5" t="n">
        <v>20336.0</v>
      </c>
      <c r="H5" s="5" t="n">
        <v>15647.0</v>
      </c>
      <c r="I5" s="5" t="n">
        <v>7008.0</v>
      </c>
      <c r="J5" s="5" t="n">
        <v>3578.0</v>
      </c>
      <c r="K5" s="5" t="n">
        <v>2328.0</v>
      </c>
      <c r="L5" s="5" t="n">
        <v>1351.0</v>
      </c>
      <c r="M5" s="5" t="n">
        <v>7780.0</v>
      </c>
      <c r="N5" s="11" t="n">
        <f si="1" t="shared"/>
        <v>171381.0</v>
      </c>
      <c r="O5" s="5" t="n">
        <v>1380401.0</v>
      </c>
      <c r="P5" s="5" t="n">
        <v>791798.0</v>
      </c>
      <c r="Q5" s="11" t="n">
        <f si="2" t="shared"/>
        <v>163601.0</v>
      </c>
      <c r="R5" s="6" t="n">
        <f si="0" t="shared"/>
        <v>4.839811492594788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3281.0</v>
      </c>
      <c r="E6" s="5" t="n">
        <v>18328.0</v>
      </c>
      <c r="F6" s="5" t="n">
        <v>91886.0</v>
      </c>
      <c r="G6" s="5" t="n">
        <v>30371.0</v>
      </c>
      <c r="H6" s="5" t="n">
        <v>12980.0</v>
      </c>
      <c r="I6" s="5" t="n">
        <v>3461.0</v>
      </c>
      <c r="J6" s="5" t="n">
        <v>1315.0</v>
      </c>
      <c r="K6" s="5" t="n">
        <v>950.0</v>
      </c>
      <c r="L6" s="5" t="n">
        <v>564.0</v>
      </c>
      <c r="M6" s="5" t="n">
        <v>2196.0</v>
      </c>
      <c r="N6" s="11" t="n">
        <f si="1" t="shared"/>
        <v>165332.0</v>
      </c>
      <c r="O6" s="5" t="n">
        <v>895738.0</v>
      </c>
      <c r="P6" s="5" t="n">
        <v>657389.0</v>
      </c>
      <c r="Q6" s="11" t="n">
        <f si="2" t="shared"/>
        <v>163136.0</v>
      </c>
      <c r="R6" s="6" t="n">
        <f si="0" t="shared"/>
        <v>4.029699146724205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249.0</v>
      </c>
      <c r="E7" s="5" t="n">
        <v>281.0</v>
      </c>
      <c r="F7" s="5" t="n">
        <v>281.0</v>
      </c>
      <c r="G7" s="5" t="n">
        <v>360.0</v>
      </c>
      <c r="H7" s="5" t="n">
        <v>479.0</v>
      </c>
      <c r="I7" s="5" t="n">
        <v>473.0</v>
      </c>
      <c r="J7" s="5" t="n">
        <v>235.0</v>
      </c>
      <c r="K7" s="5" t="n">
        <v>330.0</v>
      </c>
      <c r="L7" s="5" t="n">
        <v>173.0</v>
      </c>
      <c r="M7" s="5" t="n">
        <v>1397.0</v>
      </c>
      <c r="N7" s="11" t="n">
        <f si="1" t="shared"/>
        <v>4258.0</v>
      </c>
      <c r="O7" s="5" t="n">
        <v>336985.0</v>
      </c>
      <c r="P7" s="5" t="n">
        <v>44863.0</v>
      </c>
      <c r="Q7" s="11" t="n">
        <f si="2" t="shared"/>
        <v>2861.0</v>
      </c>
      <c r="R7" s="6" t="n">
        <f si="0" t="shared"/>
        <v>15.680880810905277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84.0</v>
      </c>
      <c r="E8" s="5" t="n">
        <v>119.0</v>
      </c>
      <c r="F8" s="5" t="n">
        <v>167.0</v>
      </c>
      <c r="G8" s="5" t="n">
        <v>188.0</v>
      </c>
      <c r="H8" s="5" t="n">
        <v>296.0</v>
      </c>
      <c r="I8" s="5" t="n">
        <v>303.0</v>
      </c>
      <c r="J8" s="5" t="n">
        <v>178.0</v>
      </c>
      <c r="K8" s="5" t="n">
        <v>58.0</v>
      </c>
      <c r="L8" s="5" t="n">
        <v>41.0</v>
      </c>
      <c r="M8" s="5" t="n">
        <v>267.0</v>
      </c>
      <c r="N8" s="11" t="n">
        <f si="1" t="shared"/>
        <v>1701.0</v>
      </c>
      <c r="O8" s="5" t="n">
        <v>46913.0</v>
      </c>
      <c r="P8" s="5" t="n">
        <v>16190.0</v>
      </c>
      <c r="Q8" s="11" t="n">
        <f si="2" t="shared"/>
        <v>1434.0</v>
      </c>
      <c r="R8" s="6" t="n">
        <f si="0" t="shared"/>
        <v>11.290097629009763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845.0</v>
      </c>
      <c r="E9" s="5" t="n">
        <v>1394.0</v>
      </c>
      <c r="F9" s="5" t="n">
        <v>2763.0</v>
      </c>
      <c r="G9" s="5" t="n">
        <v>4964.0</v>
      </c>
      <c r="H9" s="5" t="n">
        <v>14386.0</v>
      </c>
      <c r="I9" s="5" t="n">
        <v>7771.0</v>
      </c>
      <c r="J9" s="5" t="n">
        <v>2149.0</v>
      </c>
      <c r="K9" s="5" t="n">
        <v>1454.0</v>
      </c>
      <c r="L9" s="5" t="n">
        <v>1070.0</v>
      </c>
      <c r="M9" s="5" t="n">
        <v>14940.0</v>
      </c>
      <c r="N9" s="11" t="n">
        <f si="1" t="shared"/>
        <v>51736.0</v>
      </c>
      <c r="O9" s="5" t="n">
        <v>3532853.0</v>
      </c>
      <c r="P9" s="5" t="n">
        <v>387759.0</v>
      </c>
      <c r="Q9" s="11" t="n">
        <f si="2" t="shared"/>
        <v>36796.0</v>
      </c>
      <c r="R9" s="6" t="n">
        <f si="0" t="shared"/>
        <v>10.538074790738124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973.0</v>
      </c>
      <c r="E10" s="5" t="n">
        <v>1916.0</v>
      </c>
      <c r="F10" s="5" t="n">
        <v>3702.0</v>
      </c>
      <c r="G10" s="5" t="n">
        <v>5238.0</v>
      </c>
      <c r="H10" s="5" t="n">
        <v>12564.0</v>
      </c>
      <c r="I10" s="5" t="n">
        <v>7772.0</v>
      </c>
      <c r="J10" s="5" t="n">
        <v>1159.0</v>
      </c>
      <c r="K10" s="5" t="n">
        <v>337.0</v>
      </c>
      <c r="L10" s="5" t="n">
        <v>117.0</v>
      </c>
      <c r="M10" s="5" t="n">
        <v>809.0</v>
      </c>
      <c r="N10" s="11" t="n">
        <f si="1" t="shared"/>
        <v>34587.0</v>
      </c>
      <c r="O10" s="5" t="n">
        <v>310979.0</v>
      </c>
      <c r="P10" s="5" t="n">
        <v>235794.0</v>
      </c>
      <c r="Q10" s="11" t="n">
        <f si="2" t="shared"/>
        <v>33778.0</v>
      </c>
      <c r="R10" s="6" t="n">
        <f si="0" t="shared"/>
        <v>6.980697495411214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899.0</v>
      </c>
      <c r="E11" s="5" t="n">
        <v>446.0</v>
      </c>
      <c r="F11" s="5" t="n">
        <v>756.0</v>
      </c>
      <c r="G11" s="5" t="n">
        <v>1613.0</v>
      </c>
      <c r="H11" s="5" t="n">
        <v>3505.0</v>
      </c>
      <c r="I11" s="5" t="n">
        <v>3942.0</v>
      </c>
      <c r="J11" s="5" t="n">
        <v>801.0</v>
      </c>
      <c r="K11" s="5" t="n">
        <v>1098.0</v>
      </c>
      <c r="L11" s="5" t="n">
        <v>391.0</v>
      </c>
      <c r="M11" s="5" t="n">
        <v>10079.0</v>
      </c>
      <c r="N11" s="11" t="n">
        <f si="1" t="shared"/>
        <v>23530.0</v>
      </c>
      <c r="O11" s="5" t="n">
        <v>5836397.0</v>
      </c>
      <c r="P11" s="5" t="n">
        <v>167755.0</v>
      </c>
      <c r="Q11" s="11" t="n">
        <f si="2" t="shared"/>
        <v>13451.0</v>
      </c>
      <c r="R11" s="6" t="n">
        <f si="0" t="shared"/>
        <v>12.471563452531411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1490.0</v>
      </c>
      <c r="E12" s="5" t="n">
        <v>3064.0</v>
      </c>
      <c r="F12" s="5" t="n">
        <v>9155.0</v>
      </c>
      <c r="G12" s="5" t="n">
        <v>7678.0</v>
      </c>
      <c r="H12" s="5" t="n">
        <v>9363.0</v>
      </c>
      <c r="I12" s="5" t="n">
        <v>4739.0</v>
      </c>
      <c r="J12" s="5" t="n">
        <v>583.0</v>
      </c>
      <c r="K12" s="5" t="n">
        <v>529.0</v>
      </c>
      <c r="L12" s="5" t="n">
        <v>231.0</v>
      </c>
      <c r="M12" s="5" t="n">
        <v>9082.0</v>
      </c>
      <c r="N12" s="11" t="n">
        <f si="1" t="shared"/>
        <v>45914.0</v>
      </c>
      <c r="O12" s="5" t="n">
        <v>4386281.0</v>
      </c>
      <c r="P12" s="5" t="n">
        <v>225136.0</v>
      </c>
      <c r="Q12" s="11" t="n">
        <f si="2" t="shared"/>
        <v>36832.0</v>
      </c>
      <c r="R12" s="6" t="n">
        <f si="0" t="shared"/>
        <v>6.112510860121634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771.0</v>
      </c>
      <c r="E13" s="5" t="n">
        <v>3059.0</v>
      </c>
      <c r="F13" s="5" t="n">
        <v>8580.0</v>
      </c>
      <c r="G13" s="5" t="n">
        <v>7207.0</v>
      </c>
      <c r="H13" s="5" t="n">
        <v>6481.0</v>
      </c>
      <c r="I13" s="5" t="n">
        <v>4565.0</v>
      </c>
      <c r="J13" s="5" t="n">
        <v>252.0</v>
      </c>
      <c r="K13" s="5" t="n">
        <v>382.0</v>
      </c>
      <c r="L13" s="5" t="n">
        <v>249.0</v>
      </c>
      <c r="M13" s="5" t="n">
        <v>4015.0</v>
      </c>
      <c r="N13" s="11" t="n">
        <f si="1" t="shared"/>
        <v>35561.0</v>
      </c>
      <c r="O13" s="5" t="n">
        <v>2184286.0</v>
      </c>
      <c r="P13" s="5" t="n">
        <v>191526.0</v>
      </c>
      <c r="Q13" s="11" t="n">
        <f si="2" t="shared"/>
        <v>31546.0</v>
      </c>
      <c r="R13" s="6" t="n">
        <f si="0" t="shared"/>
        <v>6.071324415139796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349.0</v>
      </c>
      <c r="E14" s="5" t="n">
        <v>584.0</v>
      </c>
      <c r="F14" s="5" t="n">
        <v>2429.0</v>
      </c>
      <c r="G14" s="5" t="n">
        <v>7231.0</v>
      </c>
      <c r="H14" s="5" t="n">
        <v>3470.0</v>
      </c>
      <c r="I14" s="5" t="n">
        <v>4283.0</v>
      </c>
      <c r="J14" s="5" t="n">
        <v>715.0</v>
      </c>
      <c r="K14" s="5" t="n">
        <v>1284.0</v>
      </c>
      <c r="L14" s="5" t="n">
        <v>1555.0</v>
      </c>
      <c r="M14" s="5" t="n">
        <v>34416.0</v>
      </c>
      <c r="N14" s="11" t="n">
        <f si="1" t="shared"/>
        <v>56316.0</v>
      </c>
      <c r="O14" s="5" t="n">
        <v>1.9384615E7</v>
      </c>
      <c r="P14" s="5" t="n">
        <v>304004.0</v>
      </c>
      <c r="Q14" s="11" t="n">
        <f si="2" t="shared"/>
        <v>21900.0</v>
      </c>
      <c r="R14" s="6" t="n">
        <f si="0" t="shared"/>
        <v>13.881461187214612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174.0</v>
      </c>
      <c r="E15" s="5" t="n">
        <f ref="E15:M15" si="3" t="shared">E16-E9-E10-E11-E12-E13-E14</f>
        <v>106.0</v>
      </c>
      <c r="F15" s="5" t="n">
        <f si="3" t="shared"/>
        <v>118.0</v>
      </c>
      <c r="G15" s="5" t="n">
        <f si="3" t="shared"/>
        <v>472.0</v>
      </c>
      <c r="H15" s="5" t="n">
        <f si="3" t="shared"/>
        <v>473.0</v>
      </c>
      <c r="I15" s="5" t="n">
        <f si="3" t="shared"/>
        <v>483.0</v>
      </c>
      <c r="J15" s="5" t="n">
        <f si="3" t="shared"/>
        <v>174.0</v>
      </c>
      <c r="K15" s="5" t="n">
        <f si="3" t="shared"/>
        <v>95.0</v>
      </c>
      <c r="L15" s="5" t="n">
        <f si="3" t="shared"/>
        <v>39.0</v>
      </c>
      <c r="M15" s="5" t="n">
        <f si="3" t="shared"/>
        <v>610.0</v>
      </c>
      <c r="N15" s="5" t="n">
        <f ref="N15" si="4" t="shared">N16-N9-N10-N11-N12-N13-N14</f>
        <v>2744.0</v>
      </c>
      <c r="O15" s="5" t="n">
        <f>O16-O9-O10-O11-O12-O13-O14</f>
        <v>179136.0</v>
      </c>
      <c r="P15" s="5" t="n">
        <f>P16-P9-P10-P11-P12-P13-P14</f>
        <v>22315.0</v>
      </c>
      <c r="Q15" s="11" t="n">
        <f si="2" t="shared"/>
        <v>2134.0</v>
      </c>
      <c r="R15" s="6" t="n">
        <f si="0" t="shared"/>
        <v>10.45688847235239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5501.0</v>
      </c>
      <c r="E16" s="5" t="n">
        <v>10569.0</v>
      </c>
      <c r="F16" s="5" t="n">
        <v>27503.0</v>
      </c>
      <c r="G16" s="5" t="n">
        <v>34403.0</v>
      </c>
      <c r="H16" s="5" t="n">
        <v>50242.0</v>
      </c>
      <c r="I16" s="5" t="n">
        <v>33555.0</v>
      </c>
      <c r="J16" s="5" t="n">
        <v>5833.0</v>
      </c>
      <c r="K16" s="5" t="n">
        <v>5179.0</v>
      </c>
      <c r="L16" s="5" t="n">
        <v>3652.0</v>
      </c>
      <c r="M16" s="5" t="n">
        <v>73951.0</v>
      </c>
      <c r="N16" s="11" t="n">
        <f ref="N16:N48" si="5" t="shared">SUM(D16:M16)</f>
        <v>250388.0</v>
      </c>
      <c r="O16" s="5" t="n">
        <v>3.5814547E7</v>
      </c>
      <c r="P16" s="5" t="n">
        <v>1534289.0</v>
      </c>
      <c r="Q16" s="11" t="n">
        <f si="2" t="shared"/>
        <v>176437.0</v>
      </c>
      <c r="R16" s="6" t="n">
        <f si="0" t="shared"/>
        <v>8.695959464284702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53.0</v>
      </c>
      <c r="E17" s="5" t="n">
        <f ref="E17:M17" si="6" t="shared">E18-E16-E3-E4-E5-E6-E7-E8</f>
        <v>60.0</v>
      </c>
      <c r="F17" s="5" t="n">
        <f si="6" t="shared"/>
        <v>54.0</v>
      </c>
      <c r="G17" s="5" t="n">
        <f si="6" t="shared"/>
        <v>65.0</v>
      </c>
      <c r="H17" s="5" t="n">
        <f si="6" t="shared"/>
        <v>153.0</v>
      </c>
      <c r="I17" s="5" t="n">
        <f si="6" t="shared"/>
        <v>239.0</v>
      </c>
      <c r="J17" s="5" t="n">
        <f si="6" t="shared"/>
        <v>112.0</v>
      </c>
      <c r="K17" s="5" t="n">
        <f si="6" t="shared"/>
        <v>129.0</v>
      </c>
      <c r="L17" s="5" t="n">
        <f si="6" t="shared"/>
        <v>38.0</v>
      </c>
      <c r="M17" s="5" t="n">
        <f si="6" t="shared"/>
        <v>503.0</v>
      </c>
      <c r="N17" s="11" t="n">
        <f si="5" t="shared"/>
        <v>1406.0</v>
      </c>
      <c r="O17" s="5" t="n">
        <f>O18-O16-O3-O4-O5-O6-O7-O8</f>
        <v>154461.0</v>
      </c>
      <c r="P17" s="5" t="n">
        <f>P18-P16-P3-P4-P5-P6-P7-P8</f>
        <v>15734.0</v>
      </c>
      <c r="Q17" s="11" t="n">
        <f si="2" t="shared"/>
        <v>903.0</v>
      </c>
      <c r="R17" s="6" t="n">
        <f si="0" t="shared"/>
        <v>17.424141749723145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33740.0</v>
      </c>
      <c r="E18" s="5" t="n">
        <v>99469.0</v>
      </c>
      <c r="F18" s="5" t="n">
        <v>214602.0</v>
      </c>
      <c r="G18" s="5" t="n">
        <v>127425.0</v>
      </c>
      <c r="H18" s="5" t="n">
        <v>147783.0</v>
      </c>
      <c r="I18" s="5" t="n">
        <v>69762.0</v>
      </c>
      <c r="J18" s="5" t="n">
        <v>18267.0</v>
      </c>
      <c r="K18" s="5" t="n">
        <v>11604.0</v>
      </c>
      <c r="L18" s="5" t="n">
        <v>8229.0</v>
      </c>
      <c r="M18" s="5" t="n">
        <v>127394.0</v>
      </c>
      <c r="N18" s="11" t="n">
        <f si="5" t="shared"/>
        <v>858275.0</v>
      </c>
      <c r="O18" s="5" t="n">
        <v>4.3675169E7</v>
      </c>
      <c r="P18" s="5" t="n">
        <v>4546776.0</v>
      </c>
      <c r="Q18" s="11" t="n">
        <f si="2" t="shared"/>
        <v>730881.0</v>
      </c>
      <c r="R18" s="6" t="n">
        <f si="0" t="shared"/>
        <v>6.220952521682737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992.0</v>
      </c>
      <c r="E19" s="5" t="n">
        <v>886.0</v>
      </c>
      <c r="F19" s="5" t="n">
        <v>1388.0</v>
      </c>
      <c r="G19" s="5" t="n">
        <v>1201.0</v>
      </c>
      <c r="H19" s="5" t="n">
        <v>1969.0</v>
      </c>
      <c r="I19" s="5" t="n">
        <v>1991.0</v>
      </c>
      <c r="J19" s="5" t="n">
        <v>914.0</v>
      </c>
      <c r="K19" s="5" t="n">
        <v>347.0</v>
      </c>
      <c r="L19" s="5" t="n">
        <v>191.0</v>
      </c>
      <c r="M19" s="5" t="n">
        <v>2052.0</v>
      </c>
      <c r="N19" s="11" t="n">
        <f si="5" t="shared"/>
        <v>11931.0</v>
      </c>
      <c r="O19" s="5" t="n">
        <v>179215.0</v>
      </c>
      <c r="P19" s="5" t="n">
        <v>93650.0</v>
      </c>
      <c r="Q19" s="11" t="n">
        <f si="2" t="shared"/>
        <v>9879.0</v>
      </c>
      <c r="R19" s="6" t="n">
        <f si="0" t="shared"/>
        <v>9.479704423524648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4336.0</v>
      </c>
      <c r="E20" s="5" t="n">
        <v>3500.0</v>
      </c>
      <c r="F20" s="5" t="n">
        <v>4860.0</v>
      </c>
      <c r="G20" s="5" t="n">
        <v>4445.0</v>
      </c>
      <c r="H20" s="5" t="n">
        <v>10950.0</v>
      </c>
      <c r="I20" s="5" t="n">
        <v>15941.0</v>
      </c>
      <c r="J20" s="5" t="n">
        <v>5853.0</v>
      </c>
      <c r="K20" s="5" t="n">
        <v>1653.0</v>
      </c>
      <c r="L20" s="5" t="n">
        <v>877.0</v>
      </c>
      <c r="M20" s="5" t="n">
        <v>6301.0</v>
      </c>
      <c r="N20" s="11" t="n">
        <f si="5" t="shared"/>
        <v>58716.0</v>
      </c>
      <c r="O20" s="5" t="n">
        <v>937936.0</v>
      </c>
      <c r="P20" s="5" t="n">
        <v>541711.0</v>
      </c>
      <c r="Q20" s="11" t="n">
        <f si="2" t="shared"/>
        <v>52415.0</v>
      </c>
      <c r="R20" s="6" t="n">
        <f si="0" t="shared"/>
        <v>10.33503768005342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24.0</v>
      </c>
      <c r="E21" s="5" t="n">
        <v>28.0</v>
      </c>
      <c r="F21" s="5" t="n">
        <v>33.0</v>
      </c>
      <c r="G21" s="5" t="n">
        <v>16.0</v>
      </c>
      <c r="H21" s="5" t="n">
        <v>42.0</v>
      </c>
      <c r="I21" s="5" t="n">
        <v>62.0</v>
      </c>
      <c r="J21" s="5" t="n">
        <v>26.0</v>
      </c>
      <c r="K21" s="5" t="n">
        <v>22.0</v>
      </c>
      <c r="L21" s="5" t="n">
        <v>6.0</v>
      </c>
      <c r="M21" s="5" t="n">
        <v>74.0</v>
      </c>
      <c r="N21" s="11" t="n">
        <f si="5" t="shared"/>
        <v>333.0</v>
      </c>
      <c r="O21" s="5" t="n">
        <v>13254.0</v>
      </c>
      <c r="P21" s="5" t="n">
        <v>3092.0</v>
      </c>
      <c r="Q21" s="11" t="n">
        <f si="2" t="shared"/>
        <v>259.0</v>
      </c>
      <c r="R21" s="6" t="n">
        <f si="0" t="shared"/>
        <v>11.938223938223938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24.0</v>
      </c>
      <c r="E22" s="5" t="n">
        <v>19.0</v>
      </c>
      <c r="F22" s="5" t="n">
        <v>43.0</v>
      </c>
      <c r="G22" s="5" t="n">
        <v>27.0</v>
      </c>
      <c r="H22" s="5" t="n">
        <v>91.0</v>
      </c>
      <c r="I22" s="5" t="n">
        <v>86.0</v>
      </c>
      <c r="J22" s="5" t="n">
        <v>94.0</v>
      </c>
      <c r="K22" s="5" t="n">
        <v>33.0</v>
      </c>
      <c r="L22" s="5" t="n">
        <v>10.0</v>
      </c>
      <c r="M22" s="5" t="n">
        <v>58.0</v>
      </c>
      <c r="N22" s="11" t="n">
        <f si="5" t="shared"/>
        <v>485.0</v>
      </c>
      <c r="O22" s="5" t="n">
        <v>13564.0</v>
      </c>
      <c r="P22" s="5" t="n">
        <v>6203.0</v>
      </c>
      <c r="Q22" s="11" t="n">
        <f si="2" t="shared"/>
        <v>427.0</v>
      </c>
      <c r="R22" s="6" t="n">
        <f si="0" t="shared"/>
        <v>14.526932084309134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6.0</v>
      </c>
      <c r="E23" s="5" t="n">
        <v>5.0</v>
      </c>
      <c r="F23" s="5" t="n">
        <v>34.0</v>
      </c>
      <c r="G23" s="5" t="n">
        <v>5.0</v>
      </c>
      <c r="H23" s="5" t="n">
        <v>22.0</v>
      </c>
      <c r="I23" s="5" t="n">
        <v>41.0</v>
      </c>
      <c r="J23" s="5" t="n">
        <v>32.0</v>
      </c>
      <c r="K23" s="5" t="n">
        <v>7.0</v>
      </c>
      <c r="L23" s="5" t="n">
        <v>8.0</v>
      </c>
      <c r="M23" s="5" t="n">
        <v>19.0</v>
      </c>
      <c r="N23" s="11" t="n">
        <f si="5" t="shared"/>
        <v>179.0</v>
      </c>
      <c r="O23" s="5" t="n">
        <v>3275.0</v>
      </c>
      <c r="P23" s="5" t="n">
        <v>2405.0</v>
      </c>
      <c r="Q23" s="11" t="n">
        <f si="2" t="shared"/>
        <v>160.0</v>
      </c>
      <c r="R23" s="6" t="n">
        <f si="0" t="shared"/>
        <v>15.03125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28.0</v>
      </c>
      <c r="E24" s="5" t="n">
        <f ref="E24:M24" si="7" t="shared">E25-E19-E20-E21-E22-E23</f>
        <v>60.0</v>
      </c>
      <c r="F24" s="5" t="n">
        <f si="7" t="shared"/>
        <v>59.0</v>
      </c>
      <c r="G24" s="5" t="n">
        <f si="7" t="shared"/>
        <v>51.0</v>
      </c>
      <c r="H24" s="5" t="n">
        <f si="7" t="shared"/>
        <v>150.0</v>
      </c>
      <c r="I24" s="5" t="n">
        <f si="7" t="shared"/>
        <v>166.0</v>
      </c>
      <c r="J24" s="5" t="n">
        <f si="7" t="shared"/>
        <v>174.0</v>
      </c>
      <c r="K24" s="5" t="n">
        <f si="7" t="shared"/>
        <v>94.0</v>
      </c>
      <c r="L24" s="5" t="n">
        <f si="7" t="shared"/>
        <v>64.0</v>
      </c>
      <c r="M24" s="5" t="n">
        <f si="7" t="shared"/>
        <v>560.0</v>
      </c>
      <c r="N24" s="11" t="n">
        <f si="5" t="shared"/>
        <v>1406.0</v>
      </c>
      <c r="O24" s="5" t="n">
        <f>O25-O19-O20-O21-O22-O23</f>
        <v>150346.0</v>
      </c>
      <c r="P24" s="5" t="n">
        <f>P25-P19-P20-P21-P22-P23</f>
        <v>16109.0</v>
      </c>
      <c r="Q24" s="11" t="n">
        <f si="2" t="shared"/>
        <v>846.0</v>
      </c>
      <c r="R24" s="6" t="n">
        <f si="0" t="shared"/>
        <v>19.041371158392433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5410.0</v>
      </c>
      <c r="E25" s="5" t="n">
        <v>4498.0</v>
      </c>
      <c r="F25" s="5" t="n">
        <v>6417.0</v>
      </c>
      <c r="G25" s="5" t="n">
        <v>5745.0</v>
      </c>
      <c r="H25" s="5" t="n">
        <v>13224.0</v>
      </c>
      <c r="I25" s="5" t="n">
        <v>18287.0</v>
      </c>
      <c r="J25" s="5" t="n">
        <v>7093.0</v>
      </c>
      <c r="K25" s="5" t="n">
        <v>2156.0</v>
      </c>
      <c r="L25" s="5" t="n">
        <v>1156.0</v>
      </c>
      <c r="M25" s="5" t="n">
        <v>9064.0</v>
      </c>
      <c r="N25" s="11" t="n">
        <f si="5" t="shared"/>
        <v>73050.0</v>
      </c>
      <c r="O25" s="5" t="n">
        <v>1297590.0</v>
      </c>
      <c r="P25" s="5" t="n">
        <v>663170.0</v>
      </c>
      <c r="Q25" s="11" t="n">
        <f si="2" t="shared"/>
        <v>63986.0</v>
      </c>
      <c r="R25" s="6" t="n">
        <f si="0" t="shared"/>
        <v>10.364298440283813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32.0</v>
      </c>
      <c r="E26" s="5" t="n">
        <v>62.0</v>
      </c>
      <c r="F26" s="5" t="n">
        <v>60.0</v>
      </c>
      <c r="G26" s="5" t="n">
        <v>44.0</v>
      </c>
      <c r="H26" s="5" t="n">
        <v>100.0</v>
      </c>
      <c r="I26" s="5" t="n">
        <v>143.0</v>
      </c>
      <c r="J26" s="5" t="n">
        <v>100.0</v>
      </c>
      <c r="K26" s="5" t="n">
        <v>55.0</v>
      </c>
      <c r="L26" s="5" t="n">
        <v>31.0</v>
      </c>
      <c r="M26" s="5" t="n">
        <v>75.0</v>
      </c>
      <c r="N26" s="11" t="n">
        <f si="5" t="shared"/>
        <v>702.0</v>
      </c>
      <c r="O26" s="5" t="n">
        <v>14803.0</v>
      </c>
      <c r="P26" s="5" t="n">
        <v>9503.0</v>
      </c>
      <c r="Q26" s="11" t="n">
        <f si="2" t="shared"/>
        <v>627.0</v>
      </c>
      <c r="R26" s="6" t="n">
        <f si="0" t="shared"/>
        <v>15.156299840510366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278.0</v>
      </c>
      <c r="E27" s="5" t="n">
        <v>347.0</v>
      </c>
      <c r="F27" s="5" t="n">
        <v>311.0</v>
      </c>
      <c r="G27" s="5" t="n">
        <v>278.0</v>
      </c>
      <c r="H27" s="5" t="n">
        <v>732.0</v>
      </c>
      <c r="I27" s="5" t="n">
        <v>1268.0</v>
      </c>
      <c r="J27" s="5" t="n">
        <v>621.0</v>
      </c>
      <c r="K27" s="5" t="n">
        <v>369.0</v>
      </c>
      <c r="L27" s="5" t="n">
        <v>132.0</v>
      </c>
      <c r="M27" s="5" t="n">
        <v>604.0</v>
      </c>
      <c r="N27" s="11" t="n">
        <f si="5" t="shared"/>
        <v>4940.0</v>
      </c>
      <c r="O27" s="5" t="n">
        <v>112455.0</v>
      </c>
      <c r="P27" s="5" t="n">
        <v>61190.0</v>
      </c>
      <c r="Q27" s="11" t="n">
        <f si="2" t="shared"/>
        <v>4336.0</v>
      </c>
      <c r="R27" s="6" t="n">
        <f si="0" t="shared"/>
        <v>14.112084870848708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293.0</v>
      </c>
      <c r="E28" s="5" t="n">
        <v>376.0</v>
      </c>
      <c r="F28" s="5" t="n">
        <v>424.0</v>
      </c>
      <c r="G28" s="5" t="n">
        <v>313.0</v>
      </c>
      <c r="H28" s="5" t="n">
        <v>736.0</v>
      </c>
      <c r="I28" s="5" t="n">
        <v>1385.0</v>
      </c>
      <c r="J28" s="5" t="n">
        <v>752.0</v>
      </c>
      <c r="K28" s="5" t="n">
        <v>307.0</v>
      </c>
      <c r="L28" s="5" t="n">
        <v>117.0</v>
      </c>
      <c r="M28" s="5" t="n">
        <v>671.0</v>
      </c>
      <c r="N28" s="11" t="n">
        <f si="5" t="shared"/>
        <v>5374.0</v>
      </c>
      <c r="O28" s="5" t="n">
        <v>94428.0</v>
      </c>
      <c r="P28" s="5" t="n">
        <v>61391.0</v>
      </c>
      <c r="Q28" s="11" t="n">
        <f si="2" t="shared"/>
        <v>4703.0</v>
      </c>
      <c r="R28" s="6" t="n">
        <f si="0" t="shared"/>
        <v>13.05358281947693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112.0</v>
      </c>
      <c r="E29" s="5" t="n">
        <v>187.0</v>
      </c>
      <c r="F29" s="5" t="n">
        <v>160.0</v>
      </c>
      <c r="G29" s="5" t="n">
        <v>132.0</v>
      </c>
      <c r="H29" s="5" t="n">
        <v>244.0</v>
      </c>
      <c r="I29" s="5" t="n">
        <v>327.0</v>
      </c>
      <c r="J29" s="5" t="n">
        <v>119.0</v>
      </c>
      <c r="K29" s="5" t="n">
        <v>71.0</v>
      </c>
      <c r="L29" s="5" t="n">
        <v>40.0</v>
      </c>
      <c r="M29" s="5" t="n">
        <v>240.0</v>
      </c>
      <c r="N29" s="11" t="n">
        <f si="5" t="shared"/>
        <v>1632.0</v>
      </c>
      <c r="O29" s="5" t="n">
        <v>30896.0</v>
      </c>
      <c r="P29" s="5" t="n">
        <v>15038.0</v>
      </c>
      <c r="Q29" s="11" t="n">
        <f si="2" t="shared"/>
        <v>1392.0</v>
      </c>
      <c r="R29" s="6" t="n">
        <f si="0" t="shared"/>
        <v>10.80316091954023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181.0</v>
      </c>
      <c r="E30" s="5" t="n">
        <v>205.0</v>
      </c>
      <c r="F30" s="5" t="n">
        <v>217.0</v>
      </c>
      <c r="G30" s="5" t="n">
        <v>175.0</v>
      </c>
      <c r="H30" s="5" t="n">
        <v>306.0</v>
      </c>
      <c r="I30" s="5" t="n">
        <v>597.0</v>
      </c>
      <c r="J30" s="5" t="n">
        <v>292.0</v>
      </c>
      <c r="K30" s="5" t="n">
        <v>132.0</v>
      </c>
      <c r="L30" s="5" t="n">
        <v>43.0</v>
      </c>
      <c r="M30" s="5" t="n">
        <v>318.0</v>
      </c>
      <c r="N30" s="11" t="n">
        <f si="5" t="shared"/>
        <v>2466.0</v>
      </c>
      <c r="O30" s="5" t="n">
        <v>35225.0</v>
      </c>
      <c r="P30" s="5" t="n">
        <v>25269.0</v>
      </c>
      <c r="Q30" s="11" t="n">
        <f si="2" t="shared"/>
        <v>2148.0</v>
      </c>
      <c r="R30" s="6" t="n">
        <f si="0" t="shared"/>
        <v>11.763966480446927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62.0</v>
      </c>
      <c r="E31" s="5" t="n">
        <v>68.0</v>
      </c>
      <c r="F31" s="5" t="n">
        <v>84.0</v>
      </c>
      <c r="G31" s="5" t="n">
        <v>75.0</v>
      </c>
      <c r="H31" s="5" t="n">
        <v>146.0</v>
      </c>
      <c r="I31" s="5" t="n">
        <v>283.0</v>
      </c>
      <c r="J31" s="5" t="n">
        <v>123.0</v>
      </c>
      <c r="K31" s="5" t="n">
        <v>45.0</v>
      </c>
      <c r="L31" s="5" t="n">
        <v>21.0</v>
      </c>
      <c r="M31" s="5" t="n">
        <v>71.0</v>
      </c>
      <c r="N31" s="11" t="n">
        <f si="5" t="shared"/>
        <v>978.0</v>
      </c>
      <c r="O31" s="5" t="n">
        <v>15088.0</v>
      </c>
      <c r="P31" s="5" t="n">
        <v>10895.0</v>
      </c>
      <c r="Q31" s="11" t="n">
        <f si="2" t="shared"/>
        <v>907.0</v>
      </c>
      <c r="R31" s="6" t="n">
        <f si="0" t="shared"/>
        <v>12.01212789415656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78.0</v>
      </c>
      <c r="E32" s="5" t="n">
        <v>86.0</v>
      </c>
      <c r="F32" s="5" t="n">
        <v>68.0</v>
      </c>
      <c r="G32" s="5" t="n">
        <v>86.0</v>
      </c>
      <c r="H32" s="5" t="n">
        <v>166.0</v>
      </c>
      <c r="I32" s="5" t="n">
        <v>316.0</v>
      </c>
      <c r="J32" s="5" t="n">
        <v>118.0</v>
      </c>
      <c r="K32" s="5" t="n">
        <v>70.0</v>
      </c>
      <c r="L32" s="5" t="n">
        <v>32.0</v>
      </c>
      <c r="M32" s="5" t="n">
        <v>155.0</v>
      </c>
      <c r="N32" s="11" t="n">
        <f si="5" t="shared"/>
        <v>1175.0</v>
      </c>
      <c r="O32" s="5" t="n">
        <v>26944.0</v>
      </c>
      <c r="P32" s="5" t="n">
        <v>13077.0</v>
      </c>
      <c r="Q32" s="11" t="n">
        <f si="2" t="shared"/>
        <v>1020.0</v>
      </c>
      <c r="R32" s="6" t="n">
        <f si="0" t="shared"/>
        <v>12.820588235294117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596.0</v>
      </c>
      <c r="E33" s="5" t="n">
        <v>589.0</v>
      </c>
      <c r="F33" s="5" t="n">
        <v>848.0</v>
      </c>
      <c r="G33" s="5" t="n">
        <v>693.0</v>
      </c>
      <c r="H33" s="5" t="n">
        <v>1185.0</v>
      </c>
      <c r="I33" s="5" t="n">
        <v>1079.0</v>
      </c>
      <c r="J33" s="5" t="n">
        <v>552.0</v>
      </c>
      <c r="K33" s="5" t="n">
        <v>214.0</v>
      </c>
      <c r="L33" s="5" t="n">
        <v>162.0</v>
      </c>
      <c r="M33" s="5" t="n">
        <v>705.0</v>
      </c>
      <c r="N33" s="11" t="n">
        <f si="5" t="shared"/>
        <v>6623.0</v>
      </c>
      <c r="O33" s="5" t="n">
        <v>133622.0</v>
      </c>
      <c r="P33" s="5" t="n">
        <v>58793.0</v>
      </c>
      <c r="Q33" s="11" t="n">
        <f si="2" t="shared"/>
        <v>5918.0</v>
      </c>
      <c r="R33" s="6" t="n">
        <f si="0" t="shared"/>
        <v>9.934606285907401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84.0</v>
      </c>
      <c r="E34" s="5" t="n">
        <v>81.0</v>
      </c>
      <c r="F34" s="5" t="n">
        <v>85.0</v>
      </c>
      <c r="G34" s="5" t="n">
        <v>51.0</v>
      </c>
      <c r="H34" s="5" t="n">
        <v>134.0</v>
      </c>
      <c r="I34" s="5" t="n">
        <v>201.0</v>
      </c>
      <c r="J34" s="5" t="n">
        <v>77.0</v>
      </c>
      <c r="K34" s="5" t="n">
        <v>61.0</v>
      </c>
      <c r="L34" s="5" t="n">
        <v>21.0</v>
      </c>
      <c r="M34" s="5" t="n">
        <v>164.0</v>
      </c>
      <c r="N34" s="11" t="n">
        <f si="5" t="shared"/>
        <v>959.0</v>
      </c>
      <c r="O34" s="5" t="n">
        <v>13286.0</v>
      </c>
      <c r="P34" s="5" t="n">
        <v>9705.0</v>
      </c>
      <c r="Q34" s="11" t="n">
        <f si="2" t="shared"/>
        <v>795.0</v>
      </c>
      <c r="R34" s="6" t="n">
        <f si="0" t="shared"/>
        <v>12.20754716981132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26.0</v>
      </c>
      <c r="E35" s="5" t="n">
        <v>15.0</v>
      </c>
      <c r="F35" s="5" t="n">
        <v>16.0</v>
      </c>
      <c r="G35" s="5" t="n">
        <v>13.0</v>
      </c>
      <c r="H35" s="5" t="n">
        <v>11.0</v>
      </c>
      <c r="I35" s="5" t="n">
        <v>23.0</v>
      </c>
      <c r="J35" s="5" t="n">
        <v>9.0</v>
      </c>
      <c r="K35" s="5" t="n">
        <v>6.0</v>
      </c>
      <c r="L35" s="5" t="n">
        <v>3.0</v>
      </c>
      <c r="M35" s="5" t="n">
        <v>29.0</v>
      </c>
      <c r="N35" s="11" t="n">
        <f si="5" t="shared"/>
        <v>151.0</v>
      </c>
      <c r="O35" s="5" t="n">
        <v>2584.0</v>
      </c>
      <c r="P35" s="5" t="n">
        <v>1150.0</v>
      </c>
      <c r="Q35" s="11" t="n">
        <f si="2" t="shared"/>
        <v>122.0</v>
      </c>
      <c r="R35" s="6" t="n">
        <f si="0" t="shared"/>
        <v>9.426229508196721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69.0</v>
      </c>
      <c r="E36" s="5" t="n">
        <v>54.0</v>
      </c>
      <c r="F36" s="5" t="n">
        <v>89.0</v>
      </c>
      <c r="G36" s="5" t="n">
        <v>91.0</v>
      </c>
      <c r="H36" s="5" t="n">
        <v>177.0</v>
      </c>
      <c r="I36" s="5" t="n">
        <v>250.0</v>
      </c>
      <c r="J36" s="5" t="n">
        <v>121.0</v>
      </c>
      <c r="K36" s="5" t="n">
        <v>53.0</v>
      </c>
      <c r="L36" s="5" t="n">
        <v>30.0</v>
      </c>
      <c r="M36" s="5" t="n">
        <v>111.0</v>
      </c>
      <c r="N36" s="11" t="n">
        <f si="5" t="shared"/>
        <v>1045.0</v>
      </c>
      <c r="O36" s="5" t="n">
        <v>19134.0</v>
      </c>
      <c r="P36" s="5" t="n">
        <v>11670.0</v>
      </c>
      <c r="Q36" s="11" t="n">
        <f si="2" t="shared"/>
        <v>934.0</v>
      </c>
      <c r="R36" s="6" t="n">
        <f si="0" t="shared"/>
        <v>12.494646680942184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126.0</v>
      </c>
      <c r="E37" s="5" t="n">
        <v>97.0</v>
      </c>
      <c r="F37" s="5" t="n">
        <v>143.0</v>
      </c>
      <c r="G37" s="5" t="n">
        <v>123.0</v>
      </c>
      <c r="H37" s="5" t="n">
        <v>244.0</v>
      </c>
      <c r="I37" s="5" t="n">
        <v>238.0</v>
      </c>
      <c r="J37" s="5" t="n">
        <v>108.0</v>
      </c>
      <c r="K37" s="5" t="n">
        <v>34.0</v>
      </c>
      <c r="L37" s="5" t="n">
        <v>28.0</v>
      </c>
      <c r="M37" s="5" t="n">
        <v>375.0</v>
      </c>
      <c r="N37" s="11" t="n">
        <f si="5" t="shared"/>
        <v>1516.0</v>
      </c>
      <c r="O37" s="5" t="n">
        <v>37400.0</v>
      </c>
      <c r="P37" s="5" t="n">
        <v>10860.0</v>
      </c>
      <c r="Q37" s="11" t="n">
        <f si="2" t="shared"/>
        <v>1141.0</v>
      </c>
      <c r="R37" s="6" t="n">
        <f si="0" t="shared"/>
        <v>9.517966695880807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404.0</v>
      </c>
      <c r="E38" s="5" t="n">
        <f ref="E38:M38" si="8" t="shared">E39-E26-E27-E28-E29-E30-E31-E32-E33-E34-E35-E36-E37</f>
        <v>392.0</v>
      </c>
      <c r="F38" s="5" t="n">
        <f si="8" t="shared"/>
        <v>454.0</v>
      </c>
      <c r="G38" s="5" t="n">
        <f si="8" t="shared"/>
        <v>405.0</v>
      </c>
      <c r="H38" s="5" t="n">
        <f si="8" t="shared"/>
        <v>691.0</v>
      </c>
      <c r="I38" s="5" t="n">
        <f si="8" t="shared"/>
        <v>840.0</v>
      </c>
      <c r="J38" s="5" t="n">
        <f si="8" t="shared"/>
        <v>443.0</v>
      </c>
      <c r="K38" s="5" t="n">
        <f si="8" t="shared"/>
        <v>211.0</v>
      </c>
      <c r="L38" s="5" t="n">
        <f si="8" t="shared"/>
        <v>173.0</v>
      </c>
      <c r="M38" s="5" t="n">
        <f si="8" t="shared"/>
        <v>1045.0</v>
      </c>
      <c r="N38" s="11" t="n">
        <f si="5" t="shared"/>
        <v>5058.0</v>
      </c>
      <c r="O38" s="5" t="n">
        <f>O39-O26-O27-O28-O29-O30-O31-O32-O33-O34-O35-O36-O37</f>
        <v>133484.0</v>
      </c>
      <c r="P38" s="5" t="n">
        <f>P39-P26-P27-P28-P29-P30-P31-P32-P33-P34-P35-P36-P37</f>
        <v>49018.0</v>
      </c>
      <c r="Q38" s="11" t="n">
        <f si="2" t="shared"/>
        <v>4013.0</v>
      </c>
      <c r="R38" s="6" t="n">
        <f si="0" t="shared"/>
        <v>12.214801893845003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2341.0</v>
      </c>
      <c r="E39" s="5" t="n">
        <v>2559.0</v>
      </c>
      <c r="F39" s="5" t="n">
        <v>2959.0</v>
      </c>
      <c r="G39" s="5" t="n">
        <v>2479.0</v>
      </c>
      <c r="H39" s="5" t="n">
        <v>4872.0</v>
      </c>
      <c r="I39" s="5" t="n">
        <v>6950.0</v>
      </c>
      <c r="J39" s="5" t="n">
        <v>3435.0</v>
      </c>
      <c r="K39" s="5" t="n">
        <v>1628.0</v>
      </c>
      <c r="L39" s="5" t="n">
        <v>833.0</v>
      </c>
      <c r="M39" s="5" t="n">
        <v>4563.0</v>
      </c>
      <c r="N39" s="11" t="n">
        <f si="5" t="shared"/>
        <v>32619.0</v>
      </c>
      <c r="O39" s="5" t="n">
        <v>669349.0</v>
      </c>
      <c r="P39" s="5" t="n">
        <v>337559.0</v>
      </c>
      <c r="Q39" s="11" t="n">
        <f si="2" t="shared"/>
        <v>28056.0</v>
      </c>
      <c r="R39" s="6" t="n">
        <f si="0" t="shared"/>
        <v>12.031615340747077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748.0</v>
      </c>
      <c r="E40" s="5" t="n">
        <v>878.0</v>
      </c>
      <c r="F40" s="5" t="n">
        <v>1518.0</v>
      </c>
      <c r="G40" s="5" t="n">
        <v>1710.0</v>
      </c>
      <c r="H40" s="5" t="n">
        <v>3638.0</v>
      </c>
      <c r="I40" s="5" t="n">
        <v>4166.0</v>
      </c>
      <c r="J40" s="5" t="n">
        <v>1744.0</v>
      </c>
      <c r="K40" s="5" t="n">
        <v>554.0</v>
      </c>
      <c r="L40" s="5" t="n">
        <v>126.0</v>
      </c>
      <c r="M40" s="5" t="n">
        <v>2386.0</v>
      </c>
      <c r="N40" s="11" t="n">
        <f si="5" t="shared"/>
        <v>17468.0</v>
      </c>
      <c r="O40" s="5" t="n">
        <v>185027.0</v>
      </c>
      <c r="P40" s="5" t="n">
        <v>149746.0</v>
      </c>
      <c r="Q40" s="11" t="n">
        <f si="2" t="shared"/>
        <v>15082.0</v>
      </c>
      <c r="R40" s="6" t="n">
        <f si="0" t="shared"/>
        <v>9.928789285240684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127.0</v>
      </c>
      <c r="E41" s="5" t="n">
        <v>157.0</v>
      </c>
      <c r="F41" s="5" t="n">
        <v>278.0</v>
      </c>
      <c r="G41" s="5" t="n">
        <v>195.0</v>
      </c>
      <c r="H41" s="5" t="n">
        <v>472.0</v>
      </c>
      <c r="I41" s="5" t="n">
        <v>650.0</v>
      </c>
      <c r="J41" s="5" t="n">
        <v>425.0</v>
      </c>
      <c r="K41" s="5" t="n">
        <v>167.0</v>
      </c>
      <c r="L41" s="5" t="n">
        <v>41.0</v>
      </c>
      <c r="M41" s="5" t="n">
        <v>388.0</v>
      </c>
      <c r="N41" s="11" t="n">
        <f si="5" t="shared"/>
        <v>2900.0</v>
      </c>
      <c r="O41" s="5" t="n">
        <v>43573.0</v>
      </c>
      <c r="P41" s="5" t="n">
        <v>30932.0</v>
      </c>
      <c r="Q41" s="11" t="n">
        <f si="2" t="shared"/>
        <v>2512.0</v>
      </c>
      <c r="R41" s="6" t="n">
        <f si="0" t="shared"/>
        <v>12.313694267515924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17.0</v>
      </c>
      <c r="E42" s="5" t="n">
        <f ref="E42:M42" si="9" t="shared">E43-E40-E41</f>
        <v>12.0</v>
      </c>
      <c r="F42" s="5" t="n">
        <f si="9" t="shared"/>
        <v>9.0</v>
      </c>
      <c r="G42" s="5" t="n">
        <f si="9" t="shared"/>
        <v>7.0</v>
      </c>
      <c r="H42" s="5" t="n">
        <f si="9" t="shared"/>
        <v>24.0</v>
      </c>
      <c r="I42" s="5" t="n">
        <f si="9" t="shared"/>
        <v>25.0</v>
      </c>
      <c r="J42" s="5" t="n">
        <f si="9" t="shared"/>
        <v>31.0</v>
      </c>
      <c r="K42" s="5" t="n">
        <f si="9" t="shared"/>
        <v>16.0</v>
      </c>
      <c r="L42" s="5" t="n">
        <f si="9" t="shared"/>
        <v>6.0</v>
      </c>
      <c r="M42" s="5" t="n">
        <f si="9" t="shared"/>
        <v>89.0</v>
      </c>
      <c r="N42" s="11" t="n">
        <f si="5" t="shared"/>
        <v>236.0</v>
      </c>
      <c r="O42" s="5" t="n">
        <f>O43-O40-O41</f>
        <v>26989.0</v>
      </c>
      <c r="P42" s="5" t="n">
        <f>P43-P40-P41</f>
        <v>2386.0</v>
      </c>
      <c r="Q42" s="11" t="n">
        <f si="2" t="shared"/>
        <v>147.0</v>
      </c>
      <c r="R42" s="6" t="n">
        <f si="0" t="shared"/>
        <v>16.231292517006803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892.0</v>
      </c>
      <c r="E43" s="5" t="n">
        <v>1047.0</v>
      </c>
      <c r="F43" s="5" t="n">
        <v>1805.0</v>
      </c>
      <c r="G43" s="5" t="n">
        <v>1912.0</v>
      </c>
      <c r="H43" s="5" t="n">
        <v>4134.0</v>
      </c>
      <c r="I43" s="5" t="n">
        <v>4841.0</v>
      </c>
      <c r="J43" s="5" t="n">
        <v>2200.0</v>
      </c>
      <c r="K43" s="5" t="n">
        <v>737.0</v>
      </c>
      <c r="L43" s="5" t="n">
        <v>173.0</v>
      </c>
      <c r="M43" s="5" t="n">
        <v>2863.0</v>
      </c>
      <c r="N43" s="11" t="n">
        <f si="5" t="shared"/>
        <v>20604.0</v>
      </c>
      <c r="O43" s="5" t="n">
        <v>255589.0</v>
      </c>
      <c r="P43" s="5" t="n">
        <v>183064.0</v>
      </c>
      <c r="Q43" s="11" t="n">
        <f si="2" t="shared"/>
        <v>17741.0</v>
      </c>
      <c r="R43" s="6" t="n">
        <f si="0" t="shared"/>
        <v>10.318696804013303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7.0</v>
      </c>
      <c r="E44" s="8" t="n">
        <v>19.0</v>
      </c>
      <c r="F44" s="8" t="n">
        <v>20.0</v>
      </c>
      <c r="G44" s="8" t="n">
        <v>13.0</v>
      </c>
      <c r="H44" s="8" t="n">
        <v>39.0</v>
      </c>
      <c r="I44" s="8" t="n">
        <v>95.0</v>
      </c>
      <c r="J44" s="8" t="n">
        <v>112.0</v>
      </c>
      <c r="K44" s="8" t="n">
        <v>42.0</v>
      </c>
      <c r="L44" s="8" t="n">
        <v>26.0</v>
      </c>
      <c r="M44" s="8" t="n">
        <v>383.0</v>
      </c>
      <c r="N44" s="11" t="n">
        <f si="5" t="shared"/>
        <v>756.0</v>
      </c>
      <c r="O44" s="8" t="n">
        <v>97298.0</v>
      </c>
      <c r="P44" s="8" t="n">
        <v>7809.0</v>
      </c>
      <c r="Q44" s="11" t="n">
        <f si="2" t="shared"/>
        <v>373.0</v>
      </c>
      <c r="R44" s="6" t="n">
        <f si="0" t="shared"/>
        <v>20.935656836461128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9.0</v>
      </c>
      <c r="E45" s="8" t="n">
        <f ref="E45:M45" si="10" t="shared">E46-E44</f>
        <v>17.0</v>
      </c>
      <c r="F45" s="8" t="n">
        <f si="10" t="shared"/>
        <v>18.0</v>
      </c>
      <c r="G45" s="8" t="n">
        <f si="10" t="shared"/>
        <v>38.0</v>
      </c>
      <c r="H45" s="8" t="n">
        <f si="10" t="shared"/>
        <v>46.0</v>
      </c>
      <c r="I45" s="8" t="n">
        <f si="10" t="shared"/>
        <v>84.0</v>
      </c>
      <c r="J45" s="8" t="n">
        <f si="10" t="shared"/>
        <v>93.0</v>
      </c>
      <c r="K45" s="8" t="n">
        <f si="10" t="shared"/>
        <v>47.0</v>
      </c>
      <c r="L45" s="8" t="n">
        <f si="10" t="shared"/>
        <v>18.0</v>
      </c>
      <c r="M45" s="8" t="n">
        <f si="10" t="shared"/>
        <v>232.0</v>
      </c>
      <c r="N45" s="11" t="n">
        <f si="5" t="shared"/>
        <v>602.0</v>
      </c>
      <c r="O45" s="8" t="n">
        <f>O46-O44</f>
        <v>86872.0</v>
      </c>
      <c r="P45" s="8" t="n">
        <f>P46-P44</f>
        <v>7162.0</v>
      </c>
      <c r="Q45" s="11" t="n">
        <f si="2" t="shared"/>
        <v>370.0</v>
      </c>
      <c r="R45" s="6" t="n">
        <f si="0" t="shared"/>
        <v>19.356756756756756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16.0</v>
      </c>
      <c r="E46" s="8" t="n">
        <v>36.0</v>
      </c>
      <c r="F46" s="8" t="n">
        <v>38.0</v>
      </c>
      <c r="G46" s="8" t="n">
        <v>51.0</v>
      </c>
      <c r="H46" s="8" t="n">
        <v>85.0</v>
      </c>
      <c r="I46" s="8" t="n">
        <v>179.0</v>
      </c>
      <c r="J46" s="8" t="n">
        <v>205.0</v>
      </c>
      <c r="K46" s="8" t="n">
        <v>89.0</v>
      </c>
      <c r="L46" s="8" t="n">
        <v>44.0</v>
      </c>
      <c r="M46" s="8" t="n">
        <v>615.0</v>
      </c>
      <c r="N46" s="11" t="n">
        <f si="5" t="shared"/>
        <v>1358.0</v>
      </c>
      <c r="O46" s="8" t="n">
        <v>184170.0</v>
      </c>
      <c r="P46" s="8" t="n">
        <v>14971.0</v>
      </c>
      <c r="Q46" s="11" t="n">
        <f si="2" t="shared"/>
        <v>743.0</v>
      </c>
      <c r="R46" s="6" t="n">
        <f si="0" t="shared"/>
        <v>20.149394347240914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69.0</v>
      </c>
      <c r="E47" s="5" t="n">
        <v>136.0</v>
      </c>
      <c r="F47" s="5" t="n">
        <v>504.0</v>
      </c>
      <c r="G47" s="5" t="n">
        <v>11.0</v>
      </c>
      <c r="H47" s="5" t="n">
        <v>27.0</v>
      </c>
      <c r="I47" s="5" t="n">
        <v>13.0</v>
      </c>
      <c r="J47" s="5" t="n">
        <v>4.0</v>
      </c>
      <c r="K47" s="5" t="n">
        <v>3.0</v>
      </c>
      <c r="L47" s="5" t="n">
        <v>0.0</v>
      </c>
      <c r="M47" s="5" t="n">
        <v>80.0</v>
      </c>
      <c r="N47" s="11" t="n">
        <f si="5" t="shared"/>
        <v>847.0</v>
      </c>
      <c r="O47" s="5" t="n">
        <v>22154.0</v>
      </c>
      <c r="P47" s="5" t="n">
        <v>2416.0</v>
      </c>
      <c r="Q47" s="11" t="n">
        <f si="2" t="shared"/>
        <v>767.0</v>
      </c>
      <c r="R47" s="6" t="n">
        <f si="0" t="shared"/>
        <v>3.14993481095176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42468.0</v>
      </c>
      <c r="E48" s="5" t="n">
        <f ref="E48:M48" si="11" t="shared">E47+E46+E43+E39+E25+E18</f>
        <v>107745.0</v>
      </c>
      <c r="F48" s="5" t="n">
        <f si="11" t="shared"/>
        <v>226325.0</v>
      </c>
      <c r="G48" s="5" t="n">
        <f si="11" t="shared"/>
        <v>137623.0</v>
      </c>
      <c r="H48" s="5" t="n">
        <f si="11" t="shared"/>
        <v>170125.0</v>
      </c>
      <c r="I48" s="5" t="n">
        <f si="11" t="shared"/>
        <v>100032.0</v>
      </c>
      <c r="J48" s="5" t="n">
        <f si="11" t="shared"/>
        <v>31204.0</v>
      </c>
      <c r="K48" s="5" t="n">
        <f si="11" t="shared"/>
        <v>16217.0</v>
      </c>
      <c r="L48" s="5" t="n">
        <f si="11" t="shared"/>
        <v>10435.0</v>
      </c>
      <c r="M48" s="5" t="n">
        <f si="11" t="shared"/>
        <v>144579.0</v>
      </c>
      <c r="N48" s="11" t="n">
        <f si="5" t="shared"/>
        <v>986753.0</v>
      </c>
      <c r="O48" s="5" t="n">
        <f>O47+O46+O43+O39+O25+O18</f>
        <v>4.6104021E7</v>
      </c>
      <c r="P48" s="5" t="n">
        <f>P47+P46+P43+P39+P25+P18</f>
        <v>5747956.0</v>
      </c>
      <c r="Q48" s="11" t="n">
        <f si="2" t="shared"/>
        <v>842174.0</v>
      </c>
      <c r="R48" s="6" t="n">
        <f si="0" t="shared"/>
        <v>6.8251406478946155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4.3038126055862005</v>
      </c>
      <c r="E49" s="6" t="n">
        <f ref="E49" si="13" t="shared">E48/$N$48*100</f>
        <v>10.91914592608282</v>
      </c>
      <c r="F49" s="6" t="n">
        <f ref="F49" si="14" t="shared">F48/$N$48*100</f>
        <v>22.936337665048903</v>
      </c>
      <c r="G49" s="6" t="n">
        <f ref="G49" si="15" t="shared">G48/$N$48*100</f>
        <v>13.947056659569315</v>
      </c>
      <c r="H49" s="6" t="n">
        <f ref="H49" si="16" t="shared">H48/$N$48*100</f>
        <v>17.240890070767456</v>
      </c>
      <c r="I49" s="6" t="n">
        <f ref="I49" si="17" t="shared">I48/$N$48*100</f>
        <v>10.137491347885438</v>
      </c>
      <c r="J49" s="6" t="n">
        <f ref="J49" si="18" t="shared">J48/$N$48*100</f>
        <v>3.1622908671166945</v>
      </c>
      <c r="K49" s="6" t="n">
        <f ref="K49" si="19" t="shared">K48/$N$48*100</f>
        <v>1.6434710611470145</v>
      </c>
      <c r="L49" s="6" t="n">
        <f ref="L49" si="20" t="shared">L48/$N$48*100</f>
        <v>1.05750881932966</v>
      </c>
      <c r="M49" s="6" t="n">
        <f ref="M49" si="21" t="shared">M48/$N$48*100</f>
        <v>14.651994977466497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