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<sst xmlns="http://schemas.openxmlformats.org/spreadsheetml/2006/main" count="109" uniqueCount="64">
  <si>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</si>
  <si>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</si>
  <si>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</si>
  <si>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</si>
  <si>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</si>
  <si>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</si>
  <si>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</si>
  <si>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</si>
  <si>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</si>
  <si>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</si>
  <si>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</si>
  <si>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</si>
  <si>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</si>
  <si>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</si>
  <si>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</si>
  <si>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</si>
  <si>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</si>
  <si>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</si>
  <si>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</si>
  <si>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</si>
  <si>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</si>
  <si>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</si>
  <si>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</si>
  <si>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</si>
  <si>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</si>
  <si>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</si>
  <si>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</si>
  <si>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</si>
  <si>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</si>
  <si>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</si>
  <si>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</si>
  <si>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</si>
  <si>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</si>
  <si>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</si>
  <si>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</si>
  <si>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</si>
  <si>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</si>
  <si>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</si>
  <si>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</si>
  <si>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</si>
  <si>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</si>
  <si>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</si>
  <si>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</si>
  <si>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</si>
  <si>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</si>
  <si>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</si>
  <si>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</si>
  <si>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</si>
  <si>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</si>
  <si>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</si>
  <si>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</si>
  <si>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</si>
  <si>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</si>
  <si>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</si>
  <si>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</si>
  <si>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</si>
  <si>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</si>
  <si>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</si>
  <si>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</si>
  <si>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</si>
  <si>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</si>
  <si>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</si>
  <si>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 109年1月月來臺旅客人次－按年齡分
Table 1-5   Visitor Arrivals by Age,
January,2020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</si>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</sst>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7884.0</v>
      </c>
      <c r="E3" s="2" t="n">
        <v>9582.0</v>
      </c>
      <c r="F3" s="2" t="n">
        <v>30121.0</v>
      </c>
      <c r="G3" s="2" t="n">
        <v>30359.0</v>
      </c>
      <c r="H3" s="2" t="n">
        <v>26297.0</v>
      </c>
      <c r="I3" s="2" t="n">
        <v>22584.0</v>
      </c>
      <c r="J3" s="2" t="n">
        <v>18645.0</v>
      </c>
      <c r="K3" s="2" t="n">
        <f>SUM(D3:J3)</f>
        <v>145472.0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4762.0</v>
      </c>
      <c r="E4" s="2" t="n">
        <v>3997.0</v>
      </c>
      <c r="F4" s="2" t="n">
        <v>13671.0</v>
      </c>
      <c r="G4" s="2" t="n">
        <v>32955.0</v>
      </c>
      <c r="H4" s="2" t="n">
        <v>18448.0</v>
      </c>
      <c r="I4" s="2" t="n">
        <v>9380.0</v>
      </c>
      <c r="J4" s="2" t="n">
        <v>7872.0</v>
      </c>
      <c r="K4" s="2" t="n">
        <f ref="K4:K48" si="0" t="shared">SUM(D4:J4)</f>
        <v>91085.0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4234.0</v>
      </c>
      <c r="E5" s="2" t="n">
        <v>7054.0</v>
      </c>
      <c r="F5" s="2" t="n">
        <v>19680.0</v>
      </c>
      <c r="G5" s="2" t="n">
        <v>22107.0</v>
      </c>
      <c r="H5" s="2" t="n">
        <v>27761.0</v>
      </c>
      <c r="I5" s="2" t="n">
        <v>26820.0</v>
      </c>
      <c r="J5" s="2" t="n">
        <v>27958.0</v>
      </c>
      <c r="K5" s="2" t="n">
        <f si="0" t="shared"/>
        <v>135614.0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4305.0</v>
      </c>
      <c r="E6" s="2" t="n">
        <v>20456.0</v>
      </c>
      <c r="F6" s="2" t="n">
        <v>34397.0</v>
      </c>
      <c r="G6" s="2" t="n">
        <v>20879.0</v>
      </c>
      <c r="H6" s="2" t="n">
        <v>28549.0</v>
      </c>
      <c r="I6" s="2" t="n">
        <v>28223.0</v>
      </c>
      <c r="J6" s="2" t="n">
        <v>16128.0</v>
      </c>
      <c r="K6" s="2" t="n">
        <f si="0" t="shared"/>
        <v>152937.0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75.0</v>
      </c>
      <c r="E7" s="2" t="n">
        <v>56.0</v>
      </c>
      <c r="F7" s="2" t="n">
        <v>469.0</v>
      </c>
      <c r="G7" s="2" t="n">
        <v>1044.0</v>
      </c>
      <c r="H7" s="2" t="n">
        <v>680.0</v>
      </c>
      <c r="I7" s="2" t="n">
        <v>336.0</v>
      </c>
      <c r="J7" s="2" t="n">
        <v>153.0</v>
      </c>
      <c r="K7" s="2" t="n">
        <f si="0" t="shared"/>
        <v>2813.0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44.0</v>
      </c>
      <c r="E8" s="2" t="n">
        <v>32.0</v>
      </c>
      <c r="F8" s="2" t="n">
        <v>298.0</v>
      </c>
      <c r="G8" s="2" t="n">
        <v>391.0</v>
      </c>
      <c r="H8" s="2" t="n">
        <v>308.0</v>
      </c>
      <c r="I8" s="2" t="n">
        <v>196.0</v>
      </c>
      <c r="J8" s="2" t="n">
        <v>225.0</v>
      </c>
      <c r="K8" s="2" t="n">
        <f si="0" t="shared"/>
        <v>1494.0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1260.0</v>
      </c>
      <c r="E9" s="2" t="n">
        <v>2172.0</v>
      </c>
      <c r="F9" s="2" t="n">
        <v>7181.0</v>
      </c>
      <c r="G9" s="2" t="n">
        <v>6335.0</v>
      </c>
      <c r="H9" s="2" t="n">
        <v>4848.0</v>
      </c>
      <c r="I9" s="2" t="n">
        <v>4033.0</v>
      </c>
      <c r="J9" s="2" t="n">
        <v>3055.0</v>
      </c>
      <c r="K9" s="2" t="n">
        <f si="0" t="shared"/>
        <v>28884.0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955.0</v>
      </c>
      <c r="E10" s="2" t="n">
        <v>943.0</v>
      </c>
      <c r="F10" s="2" t="n">
        <v>5051.0</v>
      </c>
      <c r="G10" s="2" t="n">
        <v>5925.0</v>
      </c>
      <c r="H10" s="2" t="n">
        <v>4735.0</v>
      </c>
      <c r="I10" s="2" t="n">
        <v>4668.0</v>
      </c>
      <c r="J10" s="2" t="n">
        <v>3731.0</v>
      </c>
      <c r="K10" s="2" t="n">
        <f si="0" t="shared"/>
        <v>26008.0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295.0</v>
      </c>
      <c r="E11" s="2" t="n">
        <v>613.0</v>
      </c>
      <c r="F11" s="2" t="n">
        <v>4553.0</v>
      </c>
      <c r="G11" s="2" t="n">
        <v>4726.0</v>
      </c>
      <c r="H11" s="2" t="n">
        <v>3152.0</v>
      </c>
      <c r="I11" s="2" t="n">
        <v>1297.0</v>
      </c>
      <c r="J11" s="2" t="n">
        <v>1057.0</v>
      </c>
      <c r="K11" s="2" t="n">
        <f si="0" t="shared"/>
        <v>15693.0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1339.0</v>
      </c>
      <c r="E12" s="2" t="n">
        <v>1701.0</v>
      </c>
      <c r="F12" s="2" t="n">
        <v>11875.0</v>
      </c>
      <c r="G12" s="2" t="n">
        <v>15372.0</v>
      </c>
      <c r="H12" s="2" t="n">
        <v>6486.0</v>
      </c>
      <c r="I12" s="2" t="n">
        <v>4098.0</v>
      </c>
      <c r="J12" s="2" t="n">
        <v>3180.0</v>
      </c>
      <c r="K12" s="2" t="n">
        <f si="0" t="shared"/>
        <v>44051.0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431.0</v>
      </c>
      <c r="E13" s="2" t="n">
        <v>587.0</v>
      </c>
      <c r="F13" s="2" t="n">
        <v>7327.0</v>
      </c>
      <c r="G13" s="2" t="n">
        <v>7791.0</v>
      </c>
      <c r="H13" s="2" t="n">
        <v>4630.0</v>
      </c>
      <c r="I13" s="2" t="n">
        <v>2886.0</v>
      </c>
      <c r="J13" s="2" t="n">
        <v>2036.0</v>
      </c>
      <c r="K13" s="2" t="n">
        <f si="0" t="shared"/>
        <v>25688.0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1244.0</v>
      </c>
      <c r="E14" s="2" t="n">
        <v>2617.0</v>
      </c>
      <c r="F14" s="2" t="n">
        <v>8758.0</v>
      </c>
      <c r="G14" s="2" t="n">
        <v>7588.0</v>
      </c>
      <c r="H14" s="2" t="n">
        <v>4263.0</v>
      </c>
      <c r="I14" s="2" t="n">
        <v>2500.0</v>
      </c>
      <c r="J14" s="2" t="n">
        <v>1977.0</v>
      </c>
      <c r="K14" s="2" t="n">
        <f si="0" t="shared"/>
        <v>28947.0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67.0</v>
      </c>
      <c r="E15" s="2" t="n">
        <f ref="E15:J15" si="1" t="shared">E16-E9-E10-E11-E12-E13-E14</f>
        <v>55.0</v>
      </c>
      <c r="F15" s="2" t="n">
        <f si="1" t="shared"/>
        <v>504.0</v>
      </c>
      <c r="G15" s="2" t="n">
        <f si="1" t="shared"/>
        <v>558.0</v>
      </c>
      <c r="H15" s="2" t="n">
        <f si="1" t="shared"/>
        <v>304.0</v>
      </c>
      <c r="I15" s="2" t="n">
        <f si="1" t="shared"/>
        <v>223.0</v>
      </c>
      <c r="J15" s="2" t="n">
        <f si="1" t="shared"/>
        <v>273.0</v>
      </c>
      <c r="K15" s="2" t="n">
        <f si="0" t="shared"/>
        <v>1984.0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5591.0</v>
      </c>
      <c r="E16" s="2" t="n">
        <v>8688.0</v>
      </c>
      <c r="F16" s="2" t="n">
        <v>45249.0</v>
      </c>
      <c r="G16" s="2" t="n">
        <v>48295.0</v>
      </c>
      <c r="H16" s="2" t="n">
        <v>28418.0</v>
      </c>
      <c r="I16" s="2" t="n">
        <v>19705.0</v>
      </c>
      <c r="J16" s="2" t="n">
        <v>15309.0</v>
      </c>
      <c r="K16" s="2" t="n">
        <f si="0" t="shared"/>
        <v>171255.0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16.0</v>
      </c>
      <c r="E17" s="2" t="n">
        <f ref="E17:J17" si="2" t="shared">E18-E16-E3-E4-E5-E6-E7-E8</f>
        <v>16.0</v>
      </c>
      <c r="F17" s="2" t="n">
        <f si="2" t="shared"/>
        <v>181.0</v>
      </c>
      <c r="G17" s="2" t="n">
        <f si="2" t="shared"/>
        <v>243.0</v>
      </c>
      <c r="H17" s="2" t="n">
        <f si="2" t="shared"/>
        <v>172.0</v>
      </c>
      <c r="I17" s="2" t="n">
        <f si="2" t="shared"/>
        <v>125.0</v>
      </c>
      <c r="J17" s="2" t="n">
        <f si="2" t="shared"/>
        <v>44.0</v>
      </c>
      <c r="K17" s="2" t="n">
        <f si="0" t="shared"/>
        <v>797.0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26911.0</v>
      </c>
      <c r="E18" s="2" t="n">
        <v>49881.0</v>
      </c>
      <c r="F18" s="2" t="n">
        <v>144066.0</v>
      </c>
      <c r="G18" s="2" t="n">
        <v>156273.0</v>
      </c>
      <c r="H18" s="2" t="n">
        <v>130633.0</v>
      </c>
      <c r="I18" s="2" t="n">
        <v>107369.0</v>
      </c>
      <c r="J18" s="2" t="n">
        <v>86334.0</v>
      </c>
      <c r="K18" s="2" t="n">
        <f si="0" t="shared"/>
        <v>701467.0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760.0</v>
      </c>
      <c r="E19" s="2" t="n">
        <v>417.0</v>
      </c>
      <c r="F19" s="2" t="n">
        <v>1446.0</v>
      </c>
      <c r="G19" s="2" t="n">
        <v>2425.0</v>
      </c>
      <c r="H19" s="2" t="n">
        <v>1812.0</v>
      </c>
      <c r="I19" s="2" t="n">
        <v>1886.0</v>
      </c>
      <c r="J19" s="2" t="n">
        <v>2654.0</v>
      </c>
      <c r="K19" s="2" t="n">
        <f si="0" t="shared"/>
        <v>11400.0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3131.0</v>
      </c>
      <c r="E20" s="2" t="n">
        <v>1904.0</v>
      </c>
      <c r="F20" s="2" t="n">
        <v>7547.0</v>
      </c>
      <c r="G20" s="2" t="n">
        <v>9850.0</v>
      </c>
      <c r="H20" s="2" t="n">
        <v>7641.0</v>
      </c>
      <c r="I20" s="2" t="n">
        <v>8623.0</v>
      </c>
      <c r="J20" s="2" t="n">
        <v>10720.0</v>
      </c>
      <c r="K20" s="2" t="n">
        <f si="0" t="shared"/>
        <v>49416.0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10.0</v>
      </c>
      <c r="E21" s="2" t="n">
        <v>12.0</v>
      </c>
      <c r="F21" s="2" t="n">
        <v>59.0</v>
      </c>
      <c r="G21" s="2" t="n">
        <v>101.0</v>
      </c>
      <c r="H21" s="2" t="n">
        <v>46.0</v>
      </c>
      <c r="I21" s="2" t="n">
        <v>39.0</v>
      </c>
      <c r="J21" s="2" t="n">
        <v>35.0</v>
      </c>
      <c r="K21" s="2" t="n">
        <f si="0" t="shared"/>
        <v>302.0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10.0</v>
      </c>
      <c r="E22" s="2" t="n">
        <v>42.0</v>
      </c>
      <c r="F22" s="2" t="n">
        <v>111.0</v>
      </c>
      <c r="G22" s="2" t="n">
        <v>117.0</v>
      </c>
      <c r="H22" s="2" t="n">
        <v>65.0</v>
      </c>
      <c r="I22" s="2" t="n">
        <v>62.0</v>
      </c>
      <c r="J22" s="2" t="n">
        <v>37.0</v>
      </c>
      <c r="K22" s="2" t="n">
        <f si="0" t="shared"/>
        <v>444.0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16.0</v>
      </c>
      <c r="E23" s="2" t="n">
        <v>25.0</v>
      </c>
      <c r="F23" s="2" t="n">
        <v>25.0</v>
      </c>
      <c r="G23" s="2" t="n">
        <v>36.0</v>
      </c>
      <c r="H23" s="2" t="n">
        <v>23.0</v>
      </c>
      <c r="I23" s="2" t="n">
        <v>19.0</v>
      </c>
      <c r="J23" s="2" t="n">
        <v>22.0</v>
      </c>
      <c r="K23" s="2" t="n">
        <f si="0" t="shared"/>
        <v>166.0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27.0</v>
      </c>
      <c r="E24" s="2" t="n">
        <f ref="E24:J24" si="3" t="shared">E25-E19-E20-E21-E22-E23</f>
        <v>43.0</v>
      </c>
      <c r="F24" s="2" t="n">
        <f si="3" t="shared"/>
        <v>371.0</v>
      </c>
      <c r="G24" s="2" t="n">
        <f si="3" t="shared"/>
        <v>363.0</v>
      </c>
      <c r="H24" s="2" t="n">
        <f si="3" t="shared"/>
        <v>127.0</v>
      </c>
      <c r="I24" s="2" t="n">
        <f si="3" t="shared"/>
        <v>92.0</v>
      </c>
      <c r="J24" s="2" t="n">
        <f si="3" t="shared"/>
        <v>109.0</v>
      </c>
      <c r="K24" s="2" t="n">
        <f si="0" t="shared"/>
        <v>1132.0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3954.0</v>
      </c>
      <c r="E25" s="2" t="n">
        <v>2443.0</v>
      </c>
      <c r="F25" s="2" t="n">
        <v>9559.0</v>
      </c>
      <c r="G25" s="2" t="n">
        <v>12892.0</v>
      </c>
      <c r="H25" s="2" t="n">
        <v>9714.0</v>
      </c>
      <c r="I25" s="2" t="n">
        <v>10721.0</v>
      </c>
      <c r="J25" s="2" t="n">
        <v>13577.0</v>
      </c>
      <c r="K25" s="2" t="n">
        <f si="0" t="shared"/>
        <v>62860.0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21.0</v>
      </c>
      <c r="E26" s="2" t="n">
        <v>14.0</v>
      </c>
      <c r="F26" s="2" t="n">
        <v>152.0</v>
      </c>
      <c r="G26" s="2" t="n">
        <v>156.0</v>
      </c>
      <c r="H26" s="2" t="n">
        <v>119.0</v>
      </c>
      <c r="I26" s="2" t="n">
        <v>101.0</v>
      </c>
      <c r="J26" s="2" t="n">
        <v>66.0</v>
      </c>
      <c r="K26" s="2" t="n">
        <f si="0" t="shared"/>
        <v>629.0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199.0</v>
      </c>
      <c r="E27" s="2" t="n">
        <v>112.0</v>
      </c>
      <c r="F27" s="2" t="n">
        <v>1203.0</v>
      </c>
      <c r="G27" s="2" t="n">
        <v>1060.0</v>
      </c>
      <c r="H27" s="2" t="n">
        <v>711.0</v>
      </c>
      <c r="I27" s="2" t="n">
        <v>587.0</v>
      </c>
      <c r="J27" s="2" t="n">
        <v>491.0</v>
      </c>
      <c r="K27" s="2" t="n">
        <f si="0" t="shared"/>
        <v>4363.0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188.0</v>
      </c>
      <c r="E28" s="2" t="n">
        <v>102.0</v>
      </c>
      <c r="F28" s="2" t="n">
        <v>956.0</v>
      </c>
      <c r="G28" s="2" t="n">
        <v>1138.0</v>
      </c>
      <c r="H28" s="2" t="n">
        <v>759.0</v>
      </c>
      <c r="I28" s="2" t="n">
        <v>840.0</v>
      </c>
      <c r="J28" s="2" t="n">
        <v>483.0</v>
      </c>
      <c r="K28" s="2" t="n">
        <f si="0" t="shared"/>
        <v>4466.0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41.0</v>
      </c>
      <c r="E29" s="2" t="n">
        <v>19.0</v>
      </c>
      <c r="F29" s="2" t="n">
        <v>263.0</v>
      </c>
      <c r="G29" s="2" t="n">
        <v>398.0</v>
      </c>
      <c r="H29" s="2" t="n">
        <v>316.0</v>
      </c>
      <c r="I29" s="2" t="n">
        <v>230.0</v>
      </c>
      <c r="J29" s="2" t="n">
        <v>181.0</v>
      </c>
      <c r="K29" s="2" t="n">
        <f si="0" t="shared"/>
        <v>1448.0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87.0</v>
      </c>
      <c r="E30" s="2" t="n">
        <v>36.0</v>
      </c>
      <c r="F30" s="2" t="n">
        <v>459.0</v>
      </c>
      <c r="G30" s="2" t="n">
        <v>497.0</v>
      </c>
      <c r="H30" s="2" t="n">
        <v>415.0</v>
      </c>
      <c r="I30" s="2" t="n">
        <v>378.0</v>
      </c>
      <c r="J30" s="2" t="n">
        <v>272.0</v>
      </c>
      <c r="K30" s="2" t="n">
        <f si="0" t="shared"/>
        <v>2144.0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40.0</v>
      </c>
      <c r="E31" s="2" t="n">
        <v>19.0</v>
      </c>
      <c r="F31" s="2" t="n">
        <v>169.0</v>
      </c>
      <c r="G31" s="2" t="n">
        <v>159.0</v>
      </c>
      <c r="H31" s="2" t="n">
        <v>151.0</v>
      </c>
      <c r="I31" s="2" t="n">
        <v>162.0</v>
      </c>
      <c r="J31" s="2" t="n">
        <v>123.0</v>
      </c>
      <c r="K31" s="2" t="n">
        <f si="0" t="shared"/>
        <v>823.0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34.0</v>
      </c>
      <c r="E32" s="2" t="n">
        <v>20.0</v>
      </c>
      <c r="F32" s="2" t="n">
        <v>239.0</v>
      </c>
      <c r="G32" s="2" t="n">
        <v>315.0</v>
      </c>
      <c r="H32" s="2" t="n">
        <v>247.0</v>
      </c>
      <c r="I32" s="2" t="n">
        <v>131.0</v>
      </c>
      <c r="J32" s="2" t="n">
        <v>67.0</v>
      </c>
      <c r="K32" s="2" t="n">
        <f si="0" t="shared"/>
        <v>1053.0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244.0</v>
      </c>
      <c r="E33" s="2" t="n">
        <v>105.0</v>
      </c>
      <c r="F33" s="2" t="n">
        <v>1076.0</v>
      </c>
      <c r="G33" s="2" t="n">
        <v>1561.0</v>
      </c>
      <c r="H33" s="2" t="n">
        <v>1098.0</v>
      </c>
      <c r="I33" s="2" t="n">
        <v>1092.0</v>
      </c>
      <c r="J33" s="2" t="n">
        <v>1455.0</v>
      </c>
      <c r="K33" s="2" t="n">
        <f si="0" t="shared"/>
        <v>6631.0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39.0</v>
      </c>
      <c r="E34" s="2" t="n">
        <v>17.0</v>
      </c>
      <c r="F34" s="2" t="n">
        <v>139.0</v>
      </c>
      <c r="G34" s="2" t="n">
        <v>208.0</v>
      </c>
      <c r="H34" s="2" t="n">
        <v>138.0</v>
      </c>
      <c r="I34" s="2" t="n">
        <v>140.0</v>
      </c>
      <c r="J34" s="2" t="n">
        <v>156.0</v>
      </c>
      <c r="K34" s="2" t="n">
        <f si="0" t="shared"/>
        <v>837.0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0.0</v>
      </c>
      <c r="F35" s="2" t="n">
        <v>25.0</v>
      </c>
      <c r="G35" s="2" t="n">
        <v>43.0</v>
      </c>
      <c r="H35" s="2" t="n">
        <v>36.0</v>
      </c>
      <c r="I35" s="2" t="n">
        <v>22.0</v>
      </c>
      <c r="J35" s="2" t="n">
        <v>15.0</v>
      </c>
      <c r="K35" s="2" t="n">
        <f si="0" t="shared"/>
        <v>143.0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42.0</v>
      </c>
      <c r="E36" s="2" t="n">
        <v>25.0</v>
      </c>
      <c r="F36" s="2" t="n">
        <v>187.0</v>
      </c>
      <c r="G36" s="2" t="n">
        <v>172.0</v>
      </c>
      <c r="H36" s="2" t="n">
        <v>143.0</v>
      </c>
      <c r="I36" s="2" t="n">
        <v>147.0</v>
      </c>
      <c r="J36" s="2" t="n">
        <v>114.0</v>
      </c>
      <c r="K36" s="2" t="n">
        <f si="0" t="shared"/>
        <v>830.0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48.0</v>
      </c>
      <c r="E37" s="2" t="n">
        <v>52.0</v>
      </c>
      <c r="F37" s="2" t="n">
        <v>377.0</v>
      </c>
      <c r="G37" s="2" t="n">
        <v>459.0</v>
      </c>
      <c r="H37" s="2" t="n">
        <v>242.0</v>
      </c>
      <c r="I37" s="2" t="n">
        <v>128.0</v>
      </c>
      <c r="J37" s="2" t="n">
        <v>91.0</v>
      </c>
      <c r="K37" s="2" t="n">
        <f si="0" t="shared"/>
        <v>1397.0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157.0</v>
      </c>
      <c r="E38" s="2" t="n">
        <f ref="E38:J38" si="4" t="shared">E39-E26-E27-E28-E29-E30-E31-E32-E33-E34-E35-E36-E37</f>
        <v>166.0</v>
      </c>
      <c r="F38" s="2" t="n">
        <f si="4" t="shared"/>
        <v>1016.0</v>
      </c>
      <c r="G38" s="2" t="n">
        <f si="4" t="shared"/>
        <v>1333.0</v>
      </c>
      <c r="H38" s="2" t="n">
        <f si="4" t="shared"/>
        <v>900.0</v>
      </c>
      <c r="I38" s="2" t="n">
        <f si="4" t="shared"/>
        <v>594.0</v>
      </c>
      <c r="J38" s="2" t="n">
        <f si="4" t="shared"/>
        <v>438.0</v>
      </c>
      <c r="K38" s="2" t="n">
        <f si="0" t="shared"/>
        <v>4604.0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1142.0</v>
      </c>
      <c r="E39" s="2" t="n">
        <v>687.0</v>
      </c>
      <c r="F39" s="2" t="n">
        <v>6261.0</v>
      </c>
      <c r="G39" s="2" t="n">
        <v>7499.0</v>
      </c>
      <c r="H39" s="2" t="n">
        <v>5275.0</v>
      </c>
      <c r="I39" s="2" t="n">
        <v>4552.0</v>
      </c>
      <c r="J39" s="2" t="n">
        <v>3952.0</v>
      </c>
      <c r="K39" s="2" t="n">
        <f si="0" t="shared"/>
        <v>29368.0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1499.0</v>
      </c>
      <c r="E40" s="2" t="n">
        <v>1831.0</v>
      </c>
      <c r="F40" s="2" t="n">
        <v>2160.0</v>
      </c>
      <c r="G40" s="2" t="n">
        <v>2380.0</v>
      </c>
      <c r="H40" s="2" t="n">
        <v>2603.0</v>
      </c>
      <c r="I40" s="2" t="n">
        <v>1863.0</v>
      </c>
      <c r="J40" s="2" t="n">
        <v>1849.0</v>
      </c>
      <c r="K40" s="2" t="n">
        <f si="0" t="shared"/>
        <v>14185.0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234.0</v>
      </c>
      <c r="E41" s="2" t="n">
        <v>280.0</v>
      </c>
      <c r="F41" s="2" t="n">
        <v>307.0</v>
      </c>
      <c r="G41" s="2" t="n">
        <v>425.0</v>
      </c>
      <c r="H41" s="2" t="n">
        <v>427.0</v>
      </c>
      <c r="I41" s="2" t="n">
        <v>319.0</v>
      </c>
      <c r="J41" s="2" t="n">
        <v>239.0</v>
      </c>
      <c r="K41" s="2" t="n">
        <f si="0" t="shared"/>
        <v>2231.0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7.0</v>
      </c>
      <c r="E42" s="2" t="n">
        <f ref="E42:J42" si="5" t="shared">E43-E40-E41</f>
        <v>7.0</v>
      </c>
      <c r="F42" s="2" t="n">
        <f si="5" t="shared"/>
        <v>28.0</v>
      </c>
      <c r="G42" s="2" t="n">
        <f si="5" t="shared"/>
        <v>26.0</v>
      </c>
      <c r="H42" s="2" t="n">
        <f si="5" t="shared"/>
        <v>17.0</v>
      </c>
      <c r="I42" s="2" t="n">
        <f si="5" t="shared"/>
        <v>16.0</v>
      </c>
      <c r="J42" s="2" t="n">
        <f si="5" t="shared"/>
        <v>34.0</v>
      </c>
      <c r="K42" s="2" t="n">
        <f si="0" t="shared"/>
        <v>135.0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1740.0</v>
      </c>
      <c r="E43" s="2" t="n">
        <v>2118.0</v>
      </c>
      <c r="F43" s="2" t="n">
        <v>2495.0</v>
      </c>
      <c r="G43" s="2" t="n">
        <v>2831.0</v>
      </c>
      <c r="H43" s="2" t="n">
        <v>3047.0</v>
      </c>
      <c r="I43" s="2" t="n">
        <v>2198.0</v>
      </c>
      <c r="J43" s="2" t="n">
        <v>2122.0</v>
      </c>
      <c r="K43" s="2" t="n">
        <f si="0" t="shared"/>
        <v>16551.0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17.0</v>
      </c>
      <c r="E44" s="2" t="n">
        <v>16.0</v>
      </c>
      <c r="F44" s="2" t="n">
        <v>109.0</v>
      </c>
      <c r="G44" s="2" t="n">
        <v>142.0</v>
      </c>
      <c r="H44" s="2" t="n">
        <v>86.0</v>
      </c>
      <c r="I44" s="2" t="n">
        <v>54.0</v>
      </c>
      <c r="J44" s="2" t="n">
        <v>47.0</v>
      </c>
      <c r="K44" s="2" t="n">
        <f si="0" t="shared"/>
        <v>471.0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11.0</v>
      </c>
      <c r="E45" s="2" t="n">
        <f ref="E45:J45" si="6" t="shared">E46-E44</f>
        <v>7.0</v>
      </c>
      <c r="F45" s="2" t="n">
        <f si="6" t="shared"/>
        <v>92.0</v>
      </c>
      <c r="G45" s="2" t="n">
        <f si="6" t="shared"/>
        <v>145.0</v>
      </c>
      <c r="H45" s="2" t="n">
        <f si="6" t="shared"/>
        <v>64.0</v>
      </c>
      <c r="I45" s="2" t="n">
        <f si="6" t="shared"/>
        <v>56.0</v>
      </c>
      <c r="J45" s="2" t="n">
        <f si="6" t="shared"/>
        <v>15.0</v>
      </c>
      <c r="K45" s="2" t="n">
        <f si="0" t="shared"/>
        <v>390.0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28.0</v>
      </c>
      <c r="E46" s="2" t="n">
        <v>23.0</v>
      </c>
      <c r="F46" s="2" t="n">
        <v>201.0</v>
      </c>
      <c r="G46" s="2" t="n">
        <v>287.0</v>
      </c>
      <c r="H46" s="2" t="n">
        <v>150.0</v>
      </c>
      <c r="I46" s="2" t="n">
        <v>110.0</v>
      </c>
      <c r="J46" s="2" t="n">
        <v>62.0</v>
      </c>
      <c r="K46" s="2" t="n">
        <f si="0" t="shared"/>
        <v>861.0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92.0</v>
      </c>
      <c r="E47" s="2" t="n">
        <v>66.0</v>
      </c>
      <c r="F47" s="2" t="n">
        <v>541.0</v>
      </c>
      <c r="G47" s="2" t="n">
        <v>562.0</v>
      </c>
      <c r="H47" s="2" t="n">
        <v>309.0</v>
      </c>
      <c r="I47" s="2" t="n">
        <v>186.0</v>
      </c>
      <c r="J47" s="2" t="n">
        <v>107.0</v>
      </c>
      <c r="K47" s="2" t="n">
        <f si="0" t="shared"/>
        <v>1863.0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33867.0</v>
      </c>
      <c r="E48" s="2" t="n">
        <f ref="E48:J48" si="7" t="shared">E47+E46+E43+E39+E25+E18</f>
        <v>55218.0</v>
      </c>
      <c r="F48" s="2" t="n">
        <f si="7" t="shared"/>
        <v>163123.0</v>
      </c>
      <c r="G48" s="2" t="n">
        <f si="7" t="shared"/>
        <v>180344.0</v>
      </c>
      <c r="H48" s="2" t="n">
        <f si="7" t="shared"/>
        <v>149128.0</v>
      </c>
      <c r="I48" s="2" t="n">
        <f si="7" t="shared"/>
        <v>125136.0</v>
      </c>
      <c r="J48" s="2" t="n">
        <f si="7" t="shared"/>
        <v>106154.0</v>
      </c>
      <c r="K48" s="2" t="n">
        <f si="0" t="shared"/>
        <v>812970.0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