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<sst xmlns="http://schemas.openxmlformats.org/spreadsheetml/2006/main" count="109" uniqueCount="64">
  <si>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</si>
  <si>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</si>
  <si>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</si>
  <si>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</si>
  <si>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</si>
  <si>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</si>
  <si>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</si>
  <si>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</si>
  <si>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</si>
  <si>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</si>
  <si>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</si>
  <si>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</si>
  <si>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</si>
  <si>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</si>
  <si>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</si>
  <si>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</si>
  <si>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</si>
  <si>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</si>
  <si>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</si>
  <si>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</si>
  <si>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</si>
  <si>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</si>
  <si>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</si>
  <si>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</si>
  <si>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</si>
  <si>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</si>
  <si>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</si>
  <si>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</si>
  <si>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</si>
  <si>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</si>
  <si>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</si>
  <si>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</si>
  <si>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</si>
  <si>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</si>
  <si>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</si>
  <si>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</si>
  <si>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</si>
  <si>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</si>
  <si>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</si>
  <si>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</si>
  <si>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</si>
  <si>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</si>
  <si>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</si>
  <si>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</si>
  <si>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</si>
  <si>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</si>
  <si>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</si>
  <si>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</si>
  <si>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</si>
  <si>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</si>
  <si>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</si>
  <si>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</si>
  <si>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</si>
  <si>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</si>
  <si>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</si>
  <si>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</si>
  <si>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</si>
  <si>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</si>
  <si>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</si>
  <si>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</si>
  <si>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</si>
  <si>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</si>
  <si>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 108年12月月來臺旅客人次－按年齡分
Table 1-5   Visitor Arrivals by Age,
December,2019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</si>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</sst>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14854.0</v>
      </c>
      <c r="E3" s="2" t="n">
        <v>14851.0</v>
      </c>
      <c r="F3" s="2" t="n">
        <v>36772.0</v>
      </c>
      <c r="G3" s="2" t="n">
        <v>41464.0</v>
      </c>
      <c r="H3" s="2" t="n">
        <v>35626.0</v>
      </c>
      <c r="I3" s="2" t="n">
        <v>29312.0</v>
      </c>
      <c r="J3" s="2" t="n">
        <v>22468.0</v>
      </c>
      <c r="K3" s="2" t="n">
        <f>SUM(D3:J3)</f>
        <v>195347.0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2245.0</v>
      </c>
      <c r="E4" s="2" t="n">
        <v>2334.0</v>
      </c>
      <c r="F4" s="2" t="n">
        <v>20266.0</v>
      </c>
      <c r="G4" s="2" t="n">
        <v>30497.0</v>
      </c>
      <c r="H4" s="2" t="n">
        <v>18242.0</v>
      </c>
      <c r="I4" s="2" t="n">
        <v>15079.0</v>
      </c>
      <c r="J4" s="2" t="n">
        <v>15128.0</v>
      </c>
      <c r="K4" s="2" t="n">
        <f ref="K4:K48" si="0" t="shared">SUM(D4:J4)</f>
        <v>103791.0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6833.0</v>
      </c>
      <c r="E5" s="2" t="n">
        <v>32113.0</v>
      </c>
      <c r="F5" s="2" t="n">
        <v>31137.0</v>
      </c>
      <c r="G5" s="2" t="n">
        <v>31659.0</v>
      </c>
      <c r="H5" s="2" t="n">
        <v>43873.0</v>
      </c>
      <c r="I5" s="2" t="n">
        <v>39500.0</v>
      </c>
      <c r="J5" s="2" t="n">
        <v>40235.0</v>
      </c>
      <c r="K5" s="2" t="n">
        <f si="0" t="shared"/>
        <v>225350.0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5508.0</v>
      </c>
      <c r="E6" s="2" t="n">
        <v>17202.0</v>
      </c>
      <c r="F6" s="2" t="n">
        <v>37869.0</v>
      </c>
      <c r="G6" s="2" t="n">
        <v>28941.0</v>
      </c>
      <c r="H6" s="2" t="n">
        <v>29970.0</v>
      </c>
      <c r="I6" s="2" t="n">
        <v>25927.0</v>
      </c>
      <c r="J6" s="2" t="n">
        <v>15250.0</v>
      </c>
      <c r="K6" s="2" t="n">
        <f si="0" t="shared"/>
        <v>160667.0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80.0</v>
      </c>
      <c r="E7" s="2" t="n">
        <v>97.0</v>
      </c>
      <c r="F7" s="2" t="n">
        <v>670.0</v>
      </c>
      <c r="G7" s="2" t="n">
        <v>1134.0</v>
      </c>
      <c r="H7" s="2" t="n">
        <v>777.0</v>
      </c>
      <c r="I7" s="2" t="n">
        <v>342.0</v>
      </c>
      <c r="J7" s="2" t="n">
        <v>189.0</v>
      </c>
      <c r="K7" s="2" t="n">
        <f si="0" t="shared"/>
        <v>3289.0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58.0</v>
      </c>
      <c r="E8" s="2" t="n">
        <v>81.0</v>
      </c>
      <c r="F8" s="2" t="n">
        <v>327.0</v>
      </c>
      <c r="G8" s="2" t="n">
        <v>550.0</v>
      </c>
      <c r="H8" s="2" t="n">
        <v>448.0</v>
      </c>
      <c r="I8" s="2" t="n">
        <v>278.0</v>
      </c>
      <c r="J8" s="2" t="n">
        <v>418.0</v>
      </c>
      <c r="K8" s="2" t="n">
        <f si="0" t="shared"/>
        <v>2160.0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5500.0</v>
      </c>
      <c r="E9" s="2" t="n">
        <v>12934.0</v>
      </c>
      <c r="F9" s="2" t="n">
        <v>12376.0</v>
      </c>
      <c r="G9" s="2" t="n">
        <v>12414.0</v>
      </c>
      <c r="H9" s="2" t="n">
        <v>14176.0</v>
      </c>
      <c r="I9" s="2" t="n">
        <v>8887.0</v>
      </c>
      <c r="J9" s="2" t="n">
        <v>7102.0</v>
      </c>
      <c r="K9" s="2" t="n">
        <f si="0" t="shared"/>
        <v>73389.0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6531.0</v>
      </c>
      <c r="E10" s="2" t="n">
        <v>11041.0</v>
      </c>
      <c r="F10" s="2" t="n">
        <v>10811.0</v>
      </c>
      <c r="G10" s="2" t="n">
        <v>11718.0</v>
      </c>
      <c r="H10" s="2" t="n">
        <v>14691.0</v>
      </c>
      <c r="I10" s="2" t="n">
        <v>10292.0</v>
      </c>
      <c r="J10" s="2" t="n">
        <v>8285.0</v>
      </c>
      <c r="K10" s="2" t="n">
        <f si="0" t="shared"/>
        <v>73369.0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1128.0</v>
      </c>
      <c r="E11" s="2" t="n">
        <v>2623.0</v>
      </c>
      <c r="F11" s="2" t="n">
        <v>6945.0</v>
      </c>
      <c r="G11" s="2" t="n">
        <v>6015.0</v>
      </c>
      <c r="H11" s="2" t="n">
        <v>4049.0</v>
      </c>
      <c r="I11" s="2" t="n">
        <v>2143.0</v>
      </c>
      <c r="J11" s="2" t="n">
        <v>1904.0</v>
      </c>
      <c r="K11" s="2" t="n">
        <f si="0" t="shared"/>
        <v>24807.0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2823.0</v>
      </c>
      <c r="E12" s="2" t="n">
        <v>5022.0</v>
      </c>
      <c r="F12" s="2" t="n">
        <v>15910.0</v>
      </c>
      <c r="G12" s="2" t="n">
        <v>13161.0</v>
      </c>
      <c r="H12" s="2" t="n">
        <v>7579.0</v>
      </c>
      <c r="I12" s="2" t="n">
        <v>5831.0</v>
      </c>
      <c r="J12" s="2" t="n">
        <v>4618.0</v>
      </c>
      <c r="K12" s="2" t="n">
        <f si="0" t="shared"/>
        <v>54944.0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1685.0</v>
      </c>
      <c r="E13" s="2" t="n">
        <v>2839.0</v>
      </c>
      <c r="F13" s="2" t="n">
        <v>13916.0</v>
      </c>
      <c r="G13" s="2" t="n">
        <v>13801.0</v>
      </c>
      <c r="H13" s="2" t="n">
        <v>8861.0</v>
      </c>
      <c r="I13" s="2" t="n">
        <v>6353.0</v>
      </c>
      <c r="J13" s="2" t="n">
        <v>5454.0</v>
      </c>
      <c r="K13" s="2" t="n">
        <f si="0" t="shared"/>
        <v>52909.0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722.0</v>
      </c>
      <c r="E14" s="2" t="n">
        <v>2035.0</v>
      </c>
      <c r="F14" s="2" t="n">
        <v>10263.0</v>
      </c>
      <c r="G14" s="2" t="n">
        <v>8682.0</v>
      </c>
      <c r="H14" s="2" t="n">
        <v>4077.0</v>
      </c>
      <c r="I14" s="2" t="n">
        <v>2143.0</v>
      </c>
      <c r="J14" s="2" t="n">
        <v>1867.0</v>
      </c>
      <c r="K14" s="2" t="n">
        <f si="0" t="shared"/>
        <v>29789.0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196.0</v>
      </c>
      <c r="E15" s="2" t="n">
        <f ref="E15:J15" si="1" t="shared">E16-E9-E10-E11-E12-E13-E14</f>
        <v>293.0</v>
      </c>
      <c r="F15" s="2" t="n">
        <f si="1" t="shared"/>
        <v>698.0</v>
      </c>
      <c r="G15" s="2" t="n">
        <f si="1" t="shared"/>
        <v>833.0</v>
      </c>
      <c r="H15" s="2" t="n">
        <f si="1" t="shared"/>
        <v>534.0</v>
      </c>
      <c r="I15" s="2" t="n">
        <f si="1" t="shared"/>
        <v>414.0</v>
      </c>
      <c r="J15" s="2" t="n">
        <f si="1" t="shared"/>
        <v>453.0</v>
      </c>
      <c r="K15" s="2" t="n">
        <f si="0" t="shared"/>
        <v>3421.0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18585.0</v>
      </c>
      <c r="E16" s="2" t="n">
        <v>36787.0</v>
      </c>
      <c r="F16" s="2" t="n">
        <v>70919.0</v>
      </c>
      <c r="G16" s="2" t="n">
        <v>66624.0</v>
      </c>
      <c r="H16" s="2" t="n">
        <v>53967.0</v>
      </c>
      <c r="I16" s="2" t="n">
        <v>36063.0</v>
      </c>
      <c r="J16" s="2" t="n">
        <v>29683.0</v>
      </c>
      <c r="K16" s="2" t="n">
        <f si="0" t="shared"/>
        <v>312628.0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65.0</v>
      </c>
      <c r="E17" s="2" t="n">
        <f ref="E17:J17" si="2" t="shared">E18-E16-E3-E4-E5-E6-E7-E8</f>
        <v>97.0</v>
      </c>
      <c r="F17" s="2" t="n">
        <f si="2" t="shared"/>
        <v>348.0</v>
      </c>
      <c r="G17" s="2" t="n">
        <f si="2" t="shared"/>
        <v>589.0</v>
      </c>
      <c r="H17" s="2" t="n">
        <f si="2" t="shared"/>
        <v>490.0</v>
      </c>
      <c r="I17" s="2" t="n">
        <f si="2" t="shared"/>
        <v>288.0</v>
      </c>
      <c r="J17" s="2" t="n">
        <f si="2" t="shared"/>
        <v>137.0</v>
      </c>
      <c r="K17" s="2" t="n">
        <f si="0" t="shared"/>
        <v>2014.0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48228.0</v>
      </c>
      <c r="E18" s="2" t="n">
        <v>103562.0</v>
      </c>
      <c r="F18" s="2" t="n">
        <v>198308.0</v>
      </c>
      <c r="G18" s="2" t="n">
        <v>201458.0</v>
      </c>
      <c r="H18" s="2" t="n">
        <v>183393.0</v>
      </c>
      <c r="I18" s="2" t="n">
        <v>146789.0</v>
      </c>
      <c r="J18" s="2" t="n">
        <v>123508.0</v>
      </c>
      <c r="K18" s="2" t="n">
        <f si="0" t="shared"/>
        <v>1005246.0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960.0</v>
      </c>
      <c r="E19" s="2" t="n">
        <v>895.0</v>
      </c>
      <c r="F19" s="2" t="n">
        <v>2207.0</v>
      </c>
      <c r="G19" s="2" t="n">
        <v>2658.0</v>
      </c>
      <c r="H19" s="2" t="n">
        <v>2263.0</v>
      </c>
      <c r="I19" s="2" t="n">
        <v>2258.0</v>
      </c>
      <c r="J19" s="2" t="n">
        <v>3224.0</v>
      </c>
      <c r="K19" s="2" t="n">
        <f si="0" t="shared"/>
        <v>14465.0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5328.0</v>
      </c>
      <c r="E20" s="2" t="n">
        <v>5718.0</v>
      </c>
      <c r="F20" s="2" t="n">
        <v>11745.0</v>
      </c>
      <c r="G20" s="2" t="n">
        <v>12340.0</v>
      </c>
      <c r="H20" s="2" t="n">
        <v>10721.0</v>
      </c>
      <c r="I20" s="2" t="n">
        <v>10009.0</v>
      </c>
      <c r="J20" s="2" t="n">
        <v>9589.0</v>
      </c>
      <c r="K20" s="2" t="n">
        <f si="0" t="shared"/>
        <v>65450.0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15.0</v>
      </c>
      <c r="E21" s="2" t="n">
        <v>51.0</v>
      </c>
      <c r="F21" s="2" t="n">
        <v>70.0</v>
      </c>
      <c r="G21" s="2" t="n">
        <v>95.0</v>
      </c>
      <c r="H21" s="2" t="n">
        <v>77.0</v>
      </c>
      <c r="I21" s="2" t="n">
        <v>58.0</v>
      </c>
      <c r="J21" s="2" t="n">
        <v>96.0</v>
      </c>
      <c r="K21" s="2" t="n">
        <f si="0" t="shared"/>
        <v>462.0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53.0</v>
      </c>
      <c r="E22" s="2" t="n">
        <v>86.0</v>
      </c>
      <c r="F22" s="2" t="n">
        <v>78.0</v>
      </c>
      <c r="G22" s="2" t="n">
        <v>124.0</v>
      </c>
      <c r="H22" s="2" t="n">
        <v>106.0</v>
      </c>
      <c r="I22" s="2" t="n">
        <v>48.0</v>
      </c>
      <c r="J22" s="2" t="n">
        <v>25.0</v>
      </c>
      <c r="K22" s="2" t="n">
        <f si="0" t="shared"/>
        <v>520.0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18.0</v>
      </c>
      <c r="E23" s="2" t="n">
        <v>39.0</v>
      </c>
      <c r="F23" s="2" t="n">
        <v>23.0</v>
      </c>
      <c r="G23" s="2" t="n">
        <v>43.0</v>
      </c>
      <c r="H23" s="2" t="n">
        <v>24.0</v>
      </c>
      <c r="I23" s="2" t="n">
        <v>21.0</v>
      </c>
      <c r="J23" s="2" t="n">
        <v>17.0</v>
      </c>
      <c r="K23" s="2" t="n">
        <f si="0" t="shared"/>
        <v>185.0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42.0</v>
      </c>
      <c r="E24" s="2" t="n">
        <f ref="E24:J24" si="3" t="shared">E25-E19-E20-E21-E22-E23</f>
        <v>102.0</v>
      </c>
      <c r="F24" s="2" t="n">
        <f si="3" t="shared"/>
        <v>236.0</v>
      </c>
      <c r="G24" s="2" t="n">
        <f si="3" t="shared"/>
        <v>281.0</v>
      </c>
      <c r="H24" s="2" t="n">
        <f si="3" t="shared"/>
        <v>133.0</v>
      </c>
      <c r="I24" s="2" t="n">
        <f si="3" t="shared"/>
        <v>92.0</v>
      </c>
      <c r="J24" s="2" t="n">
        <f si="3" t="shared"/>
        <v>81.0</v>
      </c>
      <c r="K24" s="2" t="n">
        <f si="0" t="shared"/>
        <v>967.0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6416.0</v>
      </c>
      <c r="E25" s="2" t="n">
        <v>6891.0</v>
      </c>
      <c r="F25" s="2" t="n">
        <v>14359.0</v>
      </c>
      <c r="G25" s="2" t="n">
        <v>15541.0</v>
      </c>
      <c r="H25" s="2" t="n">
        <v>13324.0</v>
      </c>
      <c r="I25" s="2" t="n">
        <v>12486.0</v>
      </c>
      <c r="J25" s="2" t="n">
        <v>13032.0</v>
      </c>
      <c r="K25" s="2" t="n">
        <f si="0" t="shared"/>
        <v>82049.0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40.0</v>
      </c>
      <c r="E26" s="2" t="n">
        <v>14.0</v>
      </c>
      <c r="F26" s="2" t="n">
        <v>194.0</v>
      </c>
      <c r="G26" s="2" t="n">
        <v>173.0</v>
      </c>
      <c r="H26" s="2" t="n">
        <v>124.0</v>
      </c>
      <c r="I26" s="2" t="n">
        <v>127.0</v>
      </c>
      <c r="J26" s="2" t="n">
        <v>101.0</v>
      </c>
      <c r="K26" s="2" t="n">
        <f si="0" t="shared"/>
        <v>773.0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190.0</v>
      </c>
      <c r="E27" s="2" t="n">
        <v>269.0</v>
      </c>
      <c r="F27" s="2" t="n">
        <v>1291.0</v>
      </c>
      <c r="G27" s="2" t="n">
        <v>942.0</v>
      </c>
      <c r="H27" s="2" t="n">
        <v>801.0</v>
      </c>
      <c r="I27" s="2" t="n">
        <v>715.0</v>
      </c>
      <c r="J27" s="2" t="n">
        <v>556.0</v>
      </c>
      <c r="K27" s="2" t="n">
        <f si="0" t="shared"/>
        <v>4764.0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192.0</v>
      </c>
      <c r="E28" s="2" t="n">
        <v>209.0</v>
      </c>
      <c r="F28" s="2" t="n">
        <v>1345.0</v>
      </c>
      <c r="G28" s="2" t="n">
        <v>1300.0</v>
      </c>
      <c r="H28" s="2" t="n">
        <v>920.0</v>
      </c>
      <c r="I28" s="2" t="n">
        <v>1092.0</v>
      </c>
      <c r="J28" s="2" t="n">
        <v>569.0</v>
      </c>
      <c r="K28" s="2" t="n">
        <f si="0" t="shared"/>
        <v>5627.0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58.0</v>
      </c>
      <c r="E29" s="2" t="n">
        <v>48.0</v>
      </c>
      <c r="F29" s="2" t="n">
        <v>301.0</v>
      </c>
      <c r="G29" s="2" t="n">
        <v>448.0</v>
      </c>
      <c r="H29" s="2" t="n">
        <v>404.0</v>
      </c>
      <c r="I29" s="2" t="n">
        <v>286.0</v>
      </c>
      <c r="J29" s="2" t="n">
        <v>192.0</v>
      </c>
      <c r="K29" s="2" t="n">
        <f si="0" t="shared"/>
        <v>1737.0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81.0</v>
      </c>
      <c r="E30" s="2" t="n">
        <v>124.0</v>
      </c>
      <c r="F30" s="2" t="n">
        <v>617.0</v>
      </c>
      <c r="G30" s="2" t="n">
        <v>513.0</v>
      </c>
      <c r="H30" s="2" t="n">
        <v>447.0</v>
      </c>
      <c r="I30" s="2" t="n">
        <v>489.0</v>
      </c>
      <c r="J30" s="2" t="n">
        <v>324.0</v>
      </c>
      <c r="K30" s="2" t="n">
        <f si="0" t="shared"/>
        <v>2595.0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32.0</v>
      </c>
      <c r="E31" s="2" t="n">
        <v>36.0</v>
      </c>
      <c r="F31" s="2" t="n">
        <v>190.0</v>
      </c>
      <c r="G31" s="2" t="n">
        <v>233.0</v>
      </c>
      <c r="H31" s="2" t="n">
        <v>195.0</v>
      </c>
      <c r="I31" s="2" t="n">
        <v>200.0</v>
      </c>
      <c r="J31" s="2" t="n">
        <v>137.0</v>
      </c>
      <c r="K31" s="2" t="n">
        <f si="0" t="shared"/>
        <v>1023.0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29.0</v>
      </c>
      <c r="E32" s="2" t="n">
        <v>43.0</v>
      </c>
      <c r="F32" s="2" t="n">
        <v>294.0</v>
      </c>
      <c r="G32" s="2" t="n">
        <v>350.0</v>
      </c>
      <c r="H32" s="2" t="n">
        <v>282.0</v>
      </c>
      <c r="I32" s="2" t="n">
        <v>195.0</v>
      </c>
      <c r="J32" s="2" t="n">
        <v>176.0</v>
      </c>
      <c r="K32" s="2" t="n">
        <f si="0" t="shared"/>
        <v>1369.0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257.0</v>
      </c>
      <c r="E33" s="2" t="n">
        <v>264.0</v>
      </c>
      <c r="F33" s="2" t="n">
        <v>1171.0</v>
      </c>
      <c r="G33" s="2" t="n">
        <v>1532.0</v>
      </c>
      <c r="H33" s="2" t="n">
        <v>1093.0</v>
      </c>
      <c r="I33" s="2" t="n">
        <v>1245.0</v>
      </c>
      <c r="J33" s="2" t="n">
        <v>1513.0</v>
      </c>
      <c r="K33" s="2" t="n">
        <f si="0" t="shared"/>
        <v>7075.0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22.0</v>
      </c>
      <c r="E34" s="2" t="n">
        <v>21.0</v>
      </c>
      <c r="F34" s="2" t="n">
        <v>195.0</v>
      </c>
      <c r="G34" s="2" t="n">
        <v>180.0</v>
      </c>
      <c r="H34" s="2" t="n">
        <v>129.0</v>
      </c>
      <c r="I34" s="2" t="n">
        <v>156.0</v>
      </c>
      <c r="J34" s="2" t="n">
        <v>107.0</v>
      </c>
      <c r="K34" s="2" t="n">
        <f si="0" t="shared"/>
        <v>810.0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3.0</v>
      </c>
      <c r="E35" s="2" t="n">
        <v>3.0</v>
      </c>
      <c r="F35" s="2" t="n">
        <v>36.0</v>
      </c>
      <c r="G35" s="2" t="n">
        <v>60.0</v>
      </c>
      <c r="H35" s="2" t="n">
        <v>57.0</v>
      </c>
      <c r="I35" s="2" t="n">
        <v>32.0</v>
      </c>
      <c r="J35" s="2" t="n">
        <v>16.0</v>
      </c>
      <c r="K35" s="2" t="n">
        <f si="0" t="shared"/>
        <v>207.0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53.0</v>
      </c>
      <c r="E36" s="2" t="n">
        <v>52.0</v>
      </c>
      <c r="F36" s="2" t="n">
        <v>227.0</v>
      </c>
      <c r="G36" s="2" t="n">
        <v>238.0</v>
      </c>
      <c r="H36" s="2" t="n">
        <v>170.0</v>
      </c>
      <c r="I36" s="2" t="n">
        <v>162.0</v>
      </c>
      <c r="J36" s="2" t="n">
        <v>172.0</v>
      </c>
      <c r="K36" s="2" t="n">
        <f si="0" t="shared"/>
        <v>1074.0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40.0</v>
      </c>
      <c r="E37" s="2" t="n">
        <v>77.0</v>
      </c>
      <c r="F37" s="2" t="n">
        <v>346.0</v>
      </c>
      <c r="G37" s="2" t="n">
        <v>439.0</v>
      </c>
      <c r="H37" s="2" t="n">
        <v>216.0</v>
      </c>
      <c r="I37" s="2" t="n">
        <v>172.0</v>
      </c>
      <c r="J37" s="2" t="n">
        <v>77.0</v>
      </c>
      <c r="K37" s="2" t="n">
        <f si="0" t="shared"/>
        <v>1367.0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166.0</v>
      </c>
      <c r="E38" s="2" t="n">
        <f ref="E38:J38" si="4" t="shared">E39-E26-E27-E28-E29-E30-E31-E32-E33-E34-E35-E36-E37</f>
        <v>236.0</v>
      </c>
      <c r="F38" s="2" t="n">
        <f si="4" t="shared"/>
        <v>1222.0</v>
      </c>
      <c r="G38" s="2" t="n">
        <f si="4" t="shared"/>
        <v>1369.0</v>
      </c>
      <c r="H38" s="2" t="n">
        <f si="4" t="shared"/>
        <v>1043.0</v>
      </c>
      <c r="I38" s="2" t="n">
        <f si="4" t="shared"/>
        <v>730.0</v>
      </c>
      <c r="J38" s="2" t="n">
        <f si="4" t="shared"/>
        <v>705.0</v>
      </c>
      <c r="K38" s="2" t="n">
        <f si="0" t="shared"/>
        <v>5471.0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1163.0</v>
      </c>
      <c r="E39" s="2" t="n">
        <v>1396.0</v>
      </c>
      <c r="F39" s="2" t="n">
        <v>7429.0</v>
      </c>
      <c r="G39" s="2" t="n">
        <v>7777.0</v>
      </c>
      <c r="H39" s="2" t="n">
        <v>5881.0</v>
      </c>
      <c r="I39" s="2" t="n">
        <v>5601.0</v>
      </c>
      <c r="J39" s="2" t="n">
        <v>4645.0</v>
      </c>
      <c r="K39" s="2" t="n">
        <f si="0" t="shared"/>
        <v>33892.0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1769.0</v>
      </c>
      <c r="E40" s="2" t="n">
        <v>2184.0</v>
      </c>
      <c r="F40" s="2" t="n">
        <v>2773.0</v>
      </c>
      <c r="G40" s="2" t="n">
        <v>3003.0</v>
      </c>
      <c r="H40" s="2" t="n">
        <v>2994.0</v>
      </c>
      <c r="I40" s="2" t="n">
        <v>2270.0</v>
      </c>
      <c r="J40" s="2" t="n">
        <v>2228.0</v>
      </c>
      <c r="K40" s="2" t="n">
        <f si="0" t="shared"/>
        <v>17221.0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369.0</v>
      </c>
      <c r="E41" s="2" t="n">
        <v>417.0</v>
      </c>
      <c r="F41" s="2" t="n">
        <v>548.0</v>
      </c>
      <c r="G41" s="2" t="n">
        <v>591.0</v>
      </c>
      <c r="H41" s="2" t="n">
        <v>511.0</v>
      </c>
      <c r="I41" s="2" t="n">
        <v>404.0</v>
      </c>
      <c r="J41" s="2" t="n">
        <v>336.0</v>
      </c>
      <c r="K41" s="2" t="n">
        <f si="0" t="shared"/>
        <v>3176.0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11.0</v>
      </c>
      <c r="E42" s="2" t="n">
        <f ref="E42:J42" si="5" t="shared">E43-E40-E41</f>
        <v>17.0</v>
      </c>
      <c r="F42" s="2" t="n">
        <f si="5" t="shared"/>
        <v>28.0</v>
      </c>
      <c r="G42" s="2" t="n">
        <f si="5" t="shared"/>
        <v>48.0</v>
      </c>
      <c r="H42" s="2" t="n">
        <f si="5" t="shared"/>
        <v>57.0</v>
      </c>
      <c r="I42" s="2" t="n">
        <f si="5" t="shared"/>
        <v>50.0</v>
      </c>
      <c r="J42" s="2" t="n">
        <f si="5" t="shared"/>
        <v>42.0</v>
      </c>
      <c r="K42" s="2" t="n">
        <f si="0" t="shared"/>
        <v>253.0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2149.0</v>
      </c>
      <c r="E43" s="2" t="n">
        <v>2618.0</v>
      </c>
      <c r="F43" s="2" t="n">
        <v>3349.0</v>
      </c>
      <c r="G43" s="2" t="n">
        <v>3642.0</v>
      </c>
      <c r="H43" s="2" t="n">
        <v>3562.0</v>
      </c>
      <c r="I43" s="2" t="n">
        <v>2724.0</v>
      </c>
      <c r="J43" s="2" t="n">
        <v>2606.0</v>
      </c>
      <c r="K43" s="2" t="n">
        <f si="0" t="shared"/>
        <v>20650.0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56.0</v>
      </c>
      <c r="E44" s="2" t="n">
        <v>35.0</v>
      </c>
      <c r="F44" s="2" t="n">
        <v>131.0</v>
      </c>
      <c r="G44" s="2" t="n">
        <v>138.0</v>
      </c>
      <c r="H44" s="2" t="n">
        <v>104.0</v>
      </c>
      <c r="I44" s="2" t="n">
        <v>90.0</v>
      </c>
      <c r="J44" s="2" t="n">
        <v>66.0</v>
      </c>
      <c r="K44" s="2" t="n">
        <f si="0" t="shared"/>
        <v>620.0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11.0</v>
      </c>
      <c r="E45" s="2" t="n">
        <f ref="E45:J45" si="6" t="shared">E46-E44</f>
        <v>56.0</v>
      </c>
      <c r="F45" s="2" t="n">
        <f si="6" t="shared"/>
        <v>117.0</v>
      </c>
      <c r="G45" s="2" t="n">
        <f si="6" t="shared"/>
        <v>180.0</v>
      </c>
      <c r="H45" s="2" t="n">
        <f si="6" t="shared"/>
        <v>118.0</v>
      </c>
      <c r="I45" s="2" t="n">
        <f si="6" t="shared"/>
        <v>70.0</v>
      </c>
      <c r="J45" s="2" t="n">
        <f si="6" t="shared"/>
        <v>29.0</v>
      </c>
      <c r="K45" s="2" t="n">
        <f si="0" t="shared"/>
        <v>581.0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67.0</v>
      </c>
      <c r="E46" s="2" t="n">
        <v>91.0</v>
      </c>
      <c r="F46" s="2" t="n">
        <v>248.0</v>
      </c>
      <c r="G46" s="2" t="n">
        <v>318.0</v>
      </c>
      <c r="H46" s="2" t="n">
        <v>222.0</v>
      </c>
      <c r="I46" s="2" t="n">
        <v>160.0</v>
      </c>
      <c r="J46" s="2" t="n">
        <v>95.0</v>
      </c>
      <c r="K46" s="2" t="n">
        <f si="0" t="shared"/>
        <v>1201.0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46.0</v>
      </c>
      <c r="E47" s="2" t="n">
        <v>12.0</v>
      </c>
      <c r="F47" s="2" t="n">
        <v>23.0</v>
      </c>
      <c r="G47" s="2" t="n">
        <v>36.0</v>
      </c>
      <c r="H47" s="2" t="n">
        <v>26.0</v>
      </c>
      <c r="I47" s="2" t="n">
        <v>17.0</v>
      </c>
      <c r="J47" s="2" t="n">
        <v>3.0</v>
      </c>
      <c r="K47" s="2" t="n">
        <f si="0" t="shared"/>
        <v>163.0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58069.0</v>
      </c>
      <c r="E48" s="2" t="n">
        <f ref="E48:J48" si="7" t="shared">E47+E46+E43+E39+E25+E18</f>
        <v>114570.0</v>
      </c>
      <c r="F48" s="2" t="n">
        <f si="7" t="shared"/>
        <v>223716.0</v>
      </c>
      <c r="G48" s="2" t="n">
        <f si="7" t="shared"/>
        <v>228772.0</v>
      </c>
      <c r="H48" s="2" t="n">
        <f si="7" t="shared"/>
        <v>206408.0</v>
      </c>
      <c r="I48" s="2" t="n">
        <f si="7" t="shared"/>
        <v>167777.0</v>
      </c>
      <c r="J48" s="2" t="n">
        <f si="7" t="shared"/>
        <v>143889.0</v>
      </c>
      <c r="K48" s="2" t="n">
        <f si="0" t="shared"/>
        <v>1143201.0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