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<sst xmlns="http://schemas.openxmlformats.org/spreadsheetml/2006/main" count="95" uniqueCount="54">
  <si>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</si>
  <si>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</si>
  <si>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</si>
  <si>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</si>
  <si>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</si>
  <si>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</si>
  <si>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</si>
  <si>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</si>
  <si>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</si>
  <si>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</si>
  <si>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</si>
  <si>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</si>
  <si>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</si>
  <si>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</si>
  <si>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</si>
  <si>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</si>
  <si>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</si>
  <si>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</si>
  <si>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</si>
  <si>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</si>
  <si>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</si>
  <si>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</si>
  <si>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</si>
  <si>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</si>
  <si>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</si>
  <si>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</si>
  <si>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</si>
  <si>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</si>
  <si>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</si>
  <si>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</si>
  <si>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</si>
  <si>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</si>
  <si>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</si>
  <si>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</si>
  <si>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</si>
  <si>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</si>
  <si>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</si>
  <si>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</si>
  <si>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</si>
  <si>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</si>
  <si>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</si>
  <si>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</si>
  <si>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</si>
  <si>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</si>
  <si>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</si>
  <si>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</si>
  <si>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</si>
  <si>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</si>
  <si>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108年12月及1至12月中華民國國民出國人次及成長率－按目的地分
Table 2-2 Outbound Departures of Nationals of the Republic
of China by Destination, December &amp; January-December,2019</t>
  </si>
  <si>
    <t>108年12月
December, 2019</t>
  </si>
  <si>
    <t>107年12月
December, 2018</t>
  </si>
  <si>
    <t>108年1-12月
Jan.-Dec., 2019</t>
  </si>
  <si>
    <t>107年1-12月
Jan.-Dec.,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</si>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</sst>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87741.0</v>
      </c>
      <c r="D3" s="5" t="n">
        <v>152371.0</v>
      </c>
      <c r="E3" s="6" t="n">
        <f>IF(D3=0,0,((C3/D3)-1)*100)</f>
        <v>-42.416207808572494</v>
      </c>
      <c r="F3" s="5" t="n">
        <v>1676374.0</v>
      </c>
      <c r="G3" s="5" t="n">
        <v>1696265.0</v>
      </c>
      <c r="H3" s="6" t="n">
        <f>IF(G3=0,0,((F3/G3)-1)*100)</f>
        <v>-1.172635171980796</v>
      </c>
      <c r="I3" t="s">
        <v>53</v>
      </c>
    </row>
    <row r="4" spans="1:9" x14ac:dyDescent="0.25">
      <c r="A4" s="16"/>
      <c r="B4" s="4" t="s">
        <v>4</v>
      </c>
      <c r="C4" s="5" t="n">
        <v>45614.0</v>
      </c>
      <c r="D4" s="5" t="n">
        <v>49909.0</v>
      </c>
      <c r="E4" s="6" t="n">
        <f ref="E4:E43" si="0" t="shared">IF(D4=0,0,((C4/D4)-1)*100)</f>
        <v>-8.605662305395823</v>
      </c>
      <c r="F4" s="5" t="n">
        <v>596721.0</v>
      </c>
      <c r="G4" s="5" t="n">
        <v>605468.0</v>
      </c>
      <c r="H4" s="6" t="n">
        <f ref="H4:H43" si="1" t="shared">IF(G4=0,0,((F4/G4)-1)*100)</f>
        <v>-1.4446675959753463</v>
      </c>
      <c r="I4" t="s">
        <v>53</v>
      </c>
    </row>
    <row r="5" spans="1:9" x14ac:dyDescent="0.25">
      <c r="A5" s="16"/>
      <c r="B5" s="4" t="s">
        <v>5</v>
      </c>
      <c r="C5" s="5" t="n">
        <v>306459.0</v>
      </c>
      <c r="D5" s="5" t="n">
        <v>317924.0</v>
      </c>
      <c r="E5" s="6" t="n">
        <f si="0" t="shared"/>
        <v>-3.6062077729268616</v>
      </c>
      <c r="F5" s="5" t="n">
        <v>4043686.0</v>
      </c>
      <c r="G5" s="5" t="n">
        <v>4172704.0</v>
      </c>
      <c r="H5" s="6" t="n">
        <f si="1" t="shared"/>
        <v>-3.091951885396138</v>
      </c>
      <c r="I5" t="s">
        <v>53</v>
      </c>
    </row>
    <row r="6" spans="1:9" x14ac:dyDescent="0.25">
      <c r="A6" s="16"/>
      <c r="B6" s="4" t="s">
        <v>6</v>
      </c>
      <c r="C6" s="5" t="n">
        <v>343549.0</v>
      </c>
      <c r="D6" s="5" t="n">
        <v>345424.0</v>
      </c>
      <c r="E6" s="6" t="n">
        <f si="0" t="shared"/>
        <v>-0.5428111538283376</v>
      </c>
      <c r="F6" s="5" t="n">
        <v>4911681.0</v>
      </c>
      <c r="G6" s="5" t="n">
        <v>4825948.0</v>
      </c>
      <c r="H6" s="6" t="n">
        <f si="1" t="shared"/>
        <v>1.7765006999661104</v>
      </c>
      <c r="I6" t="s">
        <v>53</v>
      </c>
    </row>
    <row r="7" spans="1:9" x14ac:dyDescent="0.25">
      <c r="A7" s="16"/>
      <c r="B7" s="4" t="s">
        <v>7</v>
      </c>
      <c r="C7" s="5" t="n">
        <v>86947.0</v>
      </c>
      <c r="D7" s="5" t="n">
        <v>84292.0</v>
      </c>
      <c r="E7" s="6" t="n">
        <f si="0" t="shared"/>
        <v>3.1497651022635687</v>
      </c>
      <c r="F7" s="5" t="n">
        <v>1209062.0</v>
      </c>
      <c r="G7" s="5" t="n">
        <v>1086516.0</v>
      </c>
      <c r="H7" s="6" t="n">
        <f si="1" t="shared"/>
        <v>11.27880307330955</v>
      </c>
      <c r="I7" t="s">
        <v>53</v>
      </c>
    </row>
    <row r="8" spans="1:9" x14ac:dyDescent="0.25">
      <c r="A8" s="16"/>
      <c r="B8" s="4" t="s">
        <v>8</v>
      </c>
      <c r="C8" s="5" t="n">
        <v>17810.0</v>
      </c>
      <c r="D8" s="5" t="n">
        <v>21589.0</v>
      </c>
      <c r="E8" s="6" t="n">
        <f si="0" t="shared"/>
        <v>-17.50428458937422</v>
      </c>
      <c r="F8" s="5" t="n">
        <v>387485.0</v>
      </c>
      <c r="G8" s="5" t="n">
        <v>354667.0</v>
      </c>
      <c r="H8" s="6" t="n">
        <f si="1" t="shared"/>
        <v>9.253186792117685</v>
      </c>
      <c r="I8" t="s">
        <v>53</v>
      </c>
    </row>
    <row r="9" spans="1:9" x14ac:dyDescent="0.25">
      <c r="A9" s="16"/>
      <c r="B9" s="4" t="s">
        <v>9</v>
      </c>
      <c r="C9" s="5" t="n">
        <v>14544.0</v>
      </c>
      <c r="D9" s="5" t="n">
        <v>17091.0</v>
      </c>
      <c r="E9" s="6" t="n">
        <f si="0" t="shared"/>
        <v>-14.902580305423907</v>
      </c>
      <c r="F9" s="5" t="n">
        <v>299959.0</v>
      </c>
      <c r="G9" s="5" t="n">
        <v>316926.0</v>
      </c>
      <c r="H9" s="6" t="n">
        <f si="1" t="shared"/>
        <v>-5.353615670535072</v>
      </c>
      <c r="I9" t="s">
        <v>53</v>
      </c>
    </row>
    <row r="10" spans="1:9" x14ac:dyDescent="0.25">
      <c r="A10" s="16"/>
      <c r="B10" s="4" t="s">
        <v>10</v>
      </c>
      <c r="C10" s="5" t="n">
        <v>64788.0</v>
      </c>
      <c r="D10" s="5" t="n">
        <v>58896.0</v>
      </c>
      <c r="E10" s="6" t="n">
        <f si="0" t="shared"/>
        <v>10.004074979625099</v>
      </c>
      <c r="F10" s="5" t="n">
        <v>830166.0</v>
      </c>
      <c r="G10" s="5" t="n">
        <v>679145.0</v>
      </c>
      <c r="H10" s="6" t="n">
        <f si="1" t="shared"/>
        <v>22.23693025789779</v>
      </c>
      <c r="I10" t="s">
        <v>53</v>
      </c>
    </row>
    <row r="11" spans="1:9" x14ac:dyDescent="0.25">
      <c r="A11" s="16"/>
      <c r="B11" s="4" t="s">
        <v>11</v>
      </c>
      <c r="C11" s="5" t="n">
        <v>20641.0</v>
      </c>
      <c r="D11" s="5" t="n">
        <v>18758.0</v>
      </c>
      <c r="E11" s="6" t="n">
        <f si="0" t="shared"/>
        <v>10.038383622987524</v>
      </c>
      <c r="F11" s="5" t="n">
        <v>331792.0</v>
      </c>
      <c r="G11" s="5" t="n">
        <v>246691.0</v>
      </c>
      <c r="H11" s="6" t="n">
        <f si="1" t="shared"/>
        <v>34.49700232274384</v>
      </c>
      <c r="I11" t="s">
        <v>53</v>
      </c>
    </row>
    <row r="12" spans="1:9" x14ac:dyDescent="0.25">
      <c r="A12" s="16"/>
      <c r="B12" s="4" t="s">
        <v>12</v>
      </c>
      <c r="C12" s="5" t="n">
        <v>11775.0</v>
      </c>
      <c r="D12" s="5" t="n">
        <v>12176.0</v>
      </c>
      <c r="E12" s="6" t="n">
        <f si="0" t="shared"/>
        <v>-3.2933639947437587</v>
      </c>
      <c r="F12" s="5" t="n">
        <v>156060.0</v>
      </c>
      <c r="G12" s="5" t="n">
        <v>170013.0</v>
      </c>
      <c r="H12" s="6" t="n">
        <f si="1" t="shared"/>
        <v>-8.207019463217524</v>
      </c>
      <c r="I12" t="s">
        <v>53</v>
      </c>
    </row>
    <row r="13" spans="1:9" x14ac:dyDescent="0.25">
      <c r="A13" s="16"/>
      <c r="B13" s="4" t="s">
        <v>13</v>
      </c>
      <c r="C13" s="5" t="n">
        <v>487.0</v>
      </c>
      <c r="D13" s="5" t="n">
        <v>461.0</v>
      </c>
      <c r="E13" s="6" t="n">
        <f si="0" t="shared"/>
        <v>5.639913232104132</v>
      </c>
      <c r="F13" s="5" t="n">
        <v>6317.0</v>
      </c>
      <c r="G13" s="5" t="n">
        <v>1093.0</v>
      </c>
      <c r="H13" s="6" t="n">
        <f si="1" t="shared"/>
        <v>477.9505946935041</v>
      </c>
      <c r="I13" t="s">
        <v>53</v>
      </c>
    </row>
    <row r="14" spans="1:9" x14ac:dyDescent="0.25">
      <c r="A14" s="16"/>
      <c r="B14" s="4" t="s">
        <v>14</v>
      </c>
      <c r="C14" s="5" t="n">
        <v>76137.0</v>
      </c>
      <c r="D14" s="5" t="n">
        <v>62792.0</v>
      </c>
      <c r="E14" s="6" t="n">
        <f si="0" t="shared"/>
        <v>21.25270735125493</v>
      </c>
      <c r="F14" s="5" t="n">
        <v>853257.0</v>
      </c>
      <c r="G14" s="5" t="n">
        <v>659123.0</v>
      </c>
      <c r="H14" s="6" t="n">
        <f si="1" t="shared"/>
        <v>29.4533797182013</v>
      </c>
      <c r="I14" t="s">
        <v>53</v>
      </c>
    </row>
    <row r="15" spans="1:9" x14ac:dyDescent="0.25">
      <c r="A15" s="16"/>
      <c r="B15" s="4" t="s">
        <v>15</v>
      </c>
      <c r="C15" s="5" t="n">
        <v>2167.0</v>
      </c>
      <c r="D15" s="5" t="n">
        <v>2122.0</v>
      </c>
      <c r="E15" s="6" t="n">
        <f si="0" t="shared"/>
        <v>2.120640904806792</v>
      </c>
      <c r="F15" s="5" t="n">
        <v>25071.0</v>
      </c>
      <c r="G15" s="5" t="n">
        <v>25101.0</v>
      </c>
      <c r="H15" s="6" t="n">
        <f si="1" t="shared"/>
        <v>-0.11951715071112368</v>
      </c>
      <c r="I15" t="s">
        <v>53</v>
      </c>
    </row>
    <row r="16" spans="1:9" x14ac:dyDescent="0.25">
      <c r="A16" s="16"/>
      <c r="B16" s="4" t="s">
        <v>16</v>
      </c>
      <c r="C16" s="5" t="n">
        <v>6977.0</v>
      </c>
      <c r="D16" s="5" t="n">
        <v>8179.0</v>
      </c>
      <c r="E16" s="6" t="n">
        <f si="0" t="shared"/>
        <v>-14.696173126299062</v>
      </c>
      <c r="F16" s="5" t="n">
        <v>89975.0</v>
      </c>
      <c r="G16" s="5" t="n">
        <v>93313.0</v>
      </c>
      <c r="H16" s="6" t="n">
        <f si="1" t="shared"/>
        <v>-3.5772078917192696</v>
      </c>
      <c r="I16" t="s">
        <v>53</v>
      </c>
    </row>
    <row r="17" spans="1:9" x14ac:dyDescent="0.25">
      <c r="A17" s="16"/>
      <c r="B17" s="4" t="s">
        <v>17</v>
      </c>
      <c r="C17" s="5" t="n">
        <v>7954.0</v>
      </c>
      <c r="D17" s="5" t="n">
        <v>9783.0</v>
      </c>
      <c r="E17" s="6" t="n">
        <f si="0" t="shared"/>
        <v>-18.69569661657978</v>
      </c>
      <c r="F17" s="5" t="n">
        <v>136603.0</v>
      </c>
      <c r="G17" s="5" t="n">
        <v>83158.0</v>
      </c>
      <c r="H17" s="6" t="n">
        <f si="1" t="shared"/>
        <v>64.26922244402222</v>
      </c>
      <c r="I17" t="s">
        <v>53</v>
      </c>
    </row>
    <row r="18" spans="1:9" x14ac:dyDescent="0.25">
      <c r="A18" s="16"/>
      <c r="B18" s="4" t="s">
        <v>18</v>
      </c>
      <c r="C18" s="5" t="n">
        <v>5721.0</v>
      </c>
      <c r="D18" s="5" t="n">
        <v>5989.0</v>
      </c>
      <c r="E18" s="6" t="n">
        <f si="0" t="shared"/>
        <v>-4.474870596092839</v>
      </c>
      <c r="F18" s="5" t="n">
        <v>87168.0</v>
      </c>
      <c r="G18" s="5" t="n">
        <v>83933.0</v>
      </c>
      <c r="H18" s="6" t="n">
        <f si="1" t="shared"/>
        <v>3.854264711138655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2885.0</v>
      </c>
      <c r="D19" s="5" t="n">
        <f>D20-D3-D4-D5-D6-D7-D8-D9-D10-D11-D12-D13-D14-D15-D16-D17-D18</f>
        <v>1050.0</v>
      </c>
      <c r="E19" s="6" t="n">
        <f si="0" t="shared"/>
        <v>174.76190476190476</v>
      </c>
      <c r="F19" s="5" t="n">
        <f>F20-F3-F4-F5-F6-F7-F8-F9-F10-F11-F12-F13-F14-F15-F16-F17-F18</f>
        <v>116096.0</v>
      </c>
      <c r="G19" s="5" t="n">
        <f>G20-G3-G4-G5-G6-G7-G8-G9-G10-G11-G12-G13-G14-G15-G16-G17-G18</f>
        <v>52483.0</v>
      </c>
      <c r="H19" s="6" t="n">
        <f si="1" t="shared"/>
        <v>121.20686698550007</v>
      </c>
      <c r="I19" t="s">
        <v>53</v>
      </c>
    </row>
    <row r="20" spans="1:9" x14ac:dyDescent="0.25">
      <c r="A20" s="17"/>
      <c r="B20" s="4" t="s">
        <v>20</v>
      </c>
      <c r="C20" s="5" t="n">
        <v>1102196.0</v>
      </c>
      <c r="D20" s="5" t="n">
        <v>1168806.0</v>
      </c>
      <c r="E20" s="6" t="n">
        <f si="0" t="shared"/>
        <v>-5.698978273554378</v>
      </c>
      <c r="F20" s="5" t="n">
        <v>1.5757473E7</v>
      </c>
      <c r="G20" s="5" t="n">
        <v>1.5152547E7</v>
      </c>
      <c r="H20" s="6" t="n">
        <f si="1" t="shared"/>
        <v>3.9922397204905646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39048.0</v>
      </c>
      <c r="D21" s="5" t="n">
        <v>39946.0</v>
      </c>
      <c r="E21" s="6" t="n">
        <f si="0" t="shared"/>
        <v>-2.248034847043512</v>
      </c>
      <c r="F21" s="5" t="n">
        <v>550978.0</v>
      </c>
      <c r="G21" s="5" t="n">
        <v>569180.0</v>
      </c>
      <c r="H21" s="6" t="n">
        <f si="1" t="shared"/>
        <v>-3.1979338697775694</v>
      </c>
      <c r="I21" t="s">
        <v>53</v>
      </c>
    </row>
    <row r="22" spans="1:9" x14ac:dyDescent="0.25">
      <c r="A22" s="16"/>
      <c r="B22" s="4" t="s">
        <v>23</v>
      </c>
      <c r="C22" s="5" t="n">
        <v>8156.0</v>
      </c>
      <c r="D22" s="5" t="n">
        <v>8042.0</v>
      </c>
      <c r="E22" s="6" t="n">
        <f si="0" t="shared"/>
        <v>1.417557821437443</v>
      </c>
      <c r="F22" s="5" t="n">
        <v>125474.0</v>
      </c>
      <c r="G22" s="5" t="n">
        <v>133757.0</v>
      </c>
      <c r="H22" s="6" t="n">
        <f si="1" t="shared"/>
        <v>-6.192573098977993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2.0</v>
      </c>
      <c r="D23" s="5" t="n">
        <f>D24-D21-D22</f>
        <v>6.0</v>
      </c>
      <c r="E23" s="6" t="n">
        <f si="0" t="shared"/>
        <v>-66.66666666666667</v>
      </c>
      <c r="F23" s="5" t="n">
        <f>F24-F21-F22</f>
        <v>68.0</v>
      </c>
      <c r="G23" s="5" t="n">
        <f>G24-G21-G22</f>
        <v>7102.0</v>
      </c>
      <c r="H23" s="6" t="n">
        <f si="1" t="shared"/>
        <v>-99.04252323289214</v>
      </c>
      <c r="I23" t="s">
        <v>53</v>
      </c>
    </row>
    <row r="24" spans="1:9" x14ac:dyDescent="0.25">
      <c r="A24" s="17"/>
      <c r="B24" s="4" t="s">
        <v>25</v>
      </c>
      <c r="C24" s="5" t="n">
        <v>47206.0</v>
      </c>
      <c r="D24" s="5" t="n">
        <v>47994.0</v>
      </c>
      <c r="E24" s="6" t="n">
        <f si="0" t="shared"/>
        <v>-1.641871900654246</v>
      </c>
      <c r="F24" s="5" t="n">
        <v>676520.0</v>
      </c>
      <c r="G24" s="5" t="n">
        <v>710039.0</v>
      </c>
      <c r="H24" s="6" t="n">
        <f si="1" t="shared"/>
        <v>-4.720726607975056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4041.0</v>
      </c>
      <c r="D25" s="5" t="n">
        <v>5677.0</v>
      </c>
      <c r="E25" s="6" t="n">
        <f si="0" t="shared"/>
        <v>-28.818037695966183</v>
      </c>
      <c r="F25" s="5" t="n">
        <v>75642.0</v>
      </c>
      <c r="G25" s="5" t="n">
        <v>81814.0</v>
      </c>
      <c r="H25" s="6" t="n">
        <f si="1" t="shared"/>
        <v>-7.543941134769105</v>
      </c>
      <c r="I25" t="s">
        <v>53</v>
      </c>
    </row>
    <row r="26" spans="1:9" x14ac:dyDescent="0.25">
      <c r="A26" s="16"/>
      <c r="B26" s="4" t="s">
        <v>28</v>
      </c>
      <c r="C26" s="5" t="n">
        <v>3703.0</v>
      </c>
      <c r="D26" s="5" t="n">
        <v>4034.0</v>
      </c>
      <c r="E26" s="6" t="n">
        <f si="0" t="shared"/>
        <v>-8.20525532969757</v>
      </c>
      <c r="F26" s="5" t="n">
        <v>69021.0</v>
      </c>
      <c r="G26" s="5" t="n">
        <v>90350.0</v>
      </c>
      <c r="H26" s="6" t="n">
        <f si="1" t="shared"/>
        <v>-23.607083563918096</v>
      </c>
      <c r="I26" t="s">
        <v>53</v>
      </c>
    </row>
    <row r="27" spans="1:9" x14ac:dyDescent="0.25">
      <c r="A27" s="16"/>
      <c r="B27" s="4" t="s">
        <v>29</v>
      </c>
      <c r="C27" s="5" t="n">
        <v>2087.0</v>
      </c>
      <c r="D27" s="5" t="n">
        <v>1773.0</v>
      </c>
      <c r="E27" s="6" t="n">
        <f si="0" t="shared"/>
        <v>17.710095882684705</v>
      </c>
      <c r="F27" s="5" t="n">
        <v>27717.0</v>
      </c>
      <c r="G27" s="5" t="n">
        <v>44940.0</v>
      </c>
      <c r="H27" s="6" t="n">
        <f si="1" t="shared"/>
        <v>-38.32443257676903</v>
      </c>
      <c r="I27" t="s">
        <v>53</v>
      </c>
    </row>
    <row r="28" spans="1:9" x14ac:dyDescent="0.25">
      <c r="A28" s="16"/>
      <c r="B28" s="4" t="s">
        <v>30</v>
      </c>
      <c r="C28" s="5" t="n">
        <v>2589.0</v>
      </c>
      <c r="D28" s="5" t="n">
        <v>3793.0</v>
      </c>
      <c r="E28" s="6" t="n">
        <f si="0" t="shared"/>
        <v>-31.742683891378853</v>
      </c>
      <c r="F28" s="5" t="n">
        <v>63334.0</v>
      </c>
      <c r="G28" s="5" t="n">
        <v>63907.0</v>
      </c>
      <c r="H28" s="6" t="n">
        <f si="1" t="shared"/>
        <v>-0.8966153942447597</v>
      </c>
      <c r="I28" t="s">
        <v>53</v>
      </c>
    </row>
    <row r="29" spans="1:9" x14ac:dyDescent="0.25">
      <c r="A29" s="16"/>
      <c r="B29" s="4" t="s">
        <v>31</v>
      </c>
      <c r="C29" s="5" t="n">
        <v>0.0</v>
      </c>
      <c r="D29" s="5" t="n">
        <v>1.0</v>
      </c>
      <c r="E29" s="6" t="n">
        <f si="0" t="shared"/>
        <v>-100.0</v>
      </c>
      <c r="F29" s="5" t="n">
        <v>6.0</v>
      </c>
      <c r="G29" s="5" t="n">
        <v>15337.0</v>
      </c>
      <c r="H29" s="6" t="n">
        <f si="1" t="shared"/>
        <v>-99.9608789202582</v>
      </c>
      <c r="I29" t="s">
        <v>53</v>
      </c>
    </row>
    <row r="30" spans="1:9" x14ac:dyDescent="0.25">
      <c r="A30" s="16"/>
      <c r="B30" s="4" t="s">
        <v>32</v>
      </c>
      <c r="C30" s="5" t="n">
        <v>1913.0</v>
      </c>
      <c r="D30" s="5" t="n">
        <v>2407.0</v>
      </c>
      <c r="E30" s="6" t="n">
        <f si="0" t="shared"/>
        <v>-20.52347320315746</v>
      </c>
      <c r="F30" s="5" t="n">
        <v>37992.0</v>
      </c>
      <c r="G30" s="5" t="n">
        <v>69211.0</v>
      </c>
      <c r="H30" s="6" t="n">
        <f si="1" t="shared"/>
        <v>-45.10699166317493</v>
      </c>
      <c r="I30" t="s">
        <v>53</v>
      </c>
    </row>
    <row r="31" spans="1:9" x14ac:dyDescent="0.25">
      <c r="A31" s="16"/>
      <c r="B31" s="4" t="s">
        <v>33</v>
      </c>
      <c r="C31" s="5" t="n">
        <v>5161.0</v>
      </c>
      <c r="D31" s="5" t="n">
        <v>5991.0</v>
      </c>
      <c r="E31" s="6" t="n">
        <f si="0" t="shared"/>
        <v>-13.854114505090976</v>
      </c>
      <c r="F31" s="5" t="n">
        <v>81537.0</v>
      </c>
      <c r="G31" s="5" t="n">
        <v>91031.0</v>
      </c>
      <c r="H31" s="6" t="n">
        <f si="1" t="shared"/>
        <v>-10.429414155617323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26.0</v>
      </c>
      <c r="D32" s="5" t="n">
        <f>D33-D25-D26-D27-D28-D29-D30-D31</f>
        <v>4.0</v>
      </c>
      <c r="E32" s="6" t="n">
        <f si="0" t="shared"/>
        <v>550.0</v>
      </c>
      <c r="F32" s="5" t="n">
        <f>F33-F25-F26-F27-F28-F29-F30-F31</f>
        <v>8334.0</v>
      </c>
      <c r="G32" s="5" t="n">
        <f>G33-G25-G26-G27-G28-G29-G30-G31</f>
        <v>81187.0</v>
      </c>
      <c r="H32" s="6" t="n">
        <f si="1" t="shared"/>
        <v>-89.73480976018328</v>
      </c>
      <c r="I32" t="s">
        <v>53</v>
      </c>
    </row>
    <row r="33" spans="1:9" x14ac:dyDescent="0.25">
      <c r="A33" s="17"/>
      <c r="B33" s="4" t="s">
        <v>35</v>
      </c>
      <c r="C33" s="5" t="n">
        <v>19520.0</v>
      </c>
      <c r="D33" s="5" t="n">
        <v>23680.0</v>
      </c>
      <c r="E33" s="6" t="n">
        <f si="0" t="shared"/>
        <v>-17.567567567567565</v>
      </c>
      <c r="F33" s="5" t="n">
        <v>363583.0</v>
      </c>
      <c r="G33" s="5" t="n">
        <v>537777.0</v>
      </c>
      <c r="H33" s="6" t="n">
        <f si="1" t="shared"/>
        <v>-32.391493128192536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12945.0</v>
      </c>
      <c r="D34" s="5" t="n">
        <v>12850.0</v>
      </c>
      <c r="E34" s="6" t="n">
        <f si="0" t="shared"/>
        <v>0.739299610894939</v>
      </c>
      <c r="F34" s="5" t="n">
        <v>180048.0</v>
      </c>
      <c r="G34" s="5" t="n">
        <v>190163.0</v>
      </c>
      <c r="H34" s="6" t="n">
        <f si="1" t="shared"/>
        <v>-5.3191209646461175</v>
      </c>
      <c r="I34" t="s">
        <v>53</v>
      </c>
    </row>
    <row r="35" spans="1:9" x14ac:dyDescent="0.25">
      <c r="A35" s="16"/>
      <c r="B35" s="4" t="s">
        <v>38</v>
      </c>
      <c r="C35" s="5" t="n">
        <v>2680.0</v>
      </c>
      <c r="D35" s="5" t="n">
        <v>2665.0</v>
      </c>
      <c r="E35" s="6" t="n">
        <f si="0" t="shared"/>
        <v>0.5628517823639712</v>
      </c>
      <c r="F35" s="5" t="n">
        <v>32457.0</v>
      </c>
      <c r="G35" s="5" t="n">
        <v>20901.0</v>
      </c>
      <c r="H35" s="6" t="n">
        <f si="1" t="shared"/>
        <v>55.289220611454006</v>
      </c>
      <c r="I35" t="s">
        <v>53</v>
      </c>
    </row>
    <row r="36" spans="1:9" x14ac:dyDescent="0.25">
      <c r="A36" s="16"/>
      <c r="B36" s="4" t="s">
        <v>47</v>
      </c>
      <c r="C36" s="5" t="n">
        <v>1104.0</v>
      </c>
      <c r="D36" s="5" t="n">
        <v>811.0</v>
      </c>
      <c r="E36" s="6" t="n">
        <f si="0" t="shared"/>
        <v>36.128236744759555</v>
      </c>
      <c r="F36" s="5" t="n">
        <v>15511.0</v>
      </c>
      <c r="G36" s="5" t="n">
        <v>11524.0</v>
      </c>
      <c r="H36" s="6" t="n">
        <f si="1" t="shared"/>
        <v>34.59736202707393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3.0</v>
      </c>
      <c r="D37" s="5" t="n">
        <f>D38-D34-D35-D36</f>
        <v>9.0</v>
      </c>
      <c r="E37" s="6" t="n">
        <f si="0" t="shared"/>
        <v>-66.66666666666667</v>
      </c>
      <c r="F37" s="5" t="n">
        <f>F38-F34-F35-F36</f>
        <v>119.0</v>
      </c>
      <c r="G37" s="5" t="n">
        <f>G38-G34-G35-G36</f>
        <v>1686.0</v>
      </c>
      <c r="H37" s="6" t="n">
        <f si="1" t="shared"/>
        <v>-92.94187425860024</v>
      </c>
      <c r="I37" t="s">
        <v>53</v>
      </c>
    </row>
    <row r="38" spans="1:9" x14ac:dyDescent="0.25">
      <c r="A38" s="16"/>
      <c r="B38" s="7" t="s">
        <v>40</v>
      </c>
      <c r="C38" s="5" t="n">
        <v>16732.0</v>
      </c>
      <c r="D38" s="5" t="n">
        <v>16335.0</v>
      </c>
      <c r="E38" s="6" t="n">
        <f si="0" t="shared"/>
        <v>2.4303642485460575</v>
      </c>
      <c r="F38" s="5" t="n">
        <v>228135.0</v>
      </c>
      <c r="G38" s="5" t="n">
        <v>224274.0</v>
      </c>
      <c r="H38" s="6" t="n">
        <f si="1" t="shared"/>
        <v>1.7215548837582695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0.0</v>
      </c>
      <c r="D39" s="5" t="n">
        <v>3.0</v>
      </c>
      <c r="E39" s="6" t="n">
        <f si="0" t="shared"/>
        <v>-100.0</v>
      </c>
      <c r="F39" s="5" t="n">
        <v>13.0</v>
      </c>
      <c r="G39" s="5" t="n">
        <v>2967.0</v>
      </c>
      <c r="H39" s="6" t="n">
        <f si="1" t="shared"/>
        <v>-99.561846983485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2.0</v>
      </c>
      <c r="D40" s="5" t="n">
        <f>D41-D39</f>
        <v>10.0</v>
      </c>
      <c r="E40" s="6" t="n">
        <f si="0" t="shared"/>
        <v>-80.0</v>
      </c>
      <c r="F40" s="5" t="n">
        <f>F41-F39</f>
        <v>14.0</v>
      </c>
      <c r="G40" s="5" t="n">
        <f>G41-G39</f>
        <v>13682.0</v>
      </c>
      <c r="H40" s="6" t="n">
        <f si="1" t="shared"/>
        <v>-99.89767577839497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2.0</v>
      </c>
      <c r="D41" s="5" t="n">
        <v>13.0</v>
      </c>
      <c r="E41" s="6" t="n">
        <f si="0" t="shared"/>
        <v>-84.61538461538461</v>
      </c>
      <c r="F41" s="5" t="n">
        <v>27.0</v>
      </c>
      <c r="G41" s="5" t="n">
        <v>16649.0</v>
      </c>
      <c r="H41" s="6" t="n">
        <f si="1" t="shared"/>
        <v>-99.83782809778366</v>
      </c>
      <c r="I41" t="s">
        <v>53</v>
      </c>
    </row>
    <row r="42" spans="1:9" x14ac:dyDescent="0.25">
      <c r="A42" s="9"/>
      <c r="B42" s="4" t="s">
        <v>45</v>
      </c>
      <c r="C42" s="5" t="n">
        <v>5863.0</v>
      </c>
      <c r="D42" s="5" t="n">
        <v>1945.0</v>
      </c>
      <c r="E42" s="6" t="n">
        <f si="0" t="shared"/>
        <v>201.439588688946</v>
      </c>
      <c r="F42" s="5" t="n">
        <v>75597.0</v>
      </c>
      <c r="G42" s="5" t="n">
        <v>3398.0</v>
      </c>
      <c r="H42" s="6" t="n">
        <f si="1" t="shared"/>
        <v>2124.7498528546203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1191519.0</v>
      </c>
      <c r="D43" s="5" t="n">
        <f>D20+D24+D33+D38+D41+D42</f>
        <v>1258773.0</v>
      </c>
      <c r="E43" s="6" t="n">
        <f si="0" t="shared"/>
        <v>-5.3428219385067806</v>
      </c>
      <c r="F43" s="5" t="n">
        <f>F20+F24+F33+F38+F41+F42</f>
        <v>1.7101335E7</v>
      </c>
      <c r="G43" s="5" t="n">
        <f>G20+G24+G33+G38+G41+G42</f>
        <v>1.6644684E7</v>
      </c>
      <c r="H43" s="6" t="n">
        <f si="1" t="shared"/>
        <v>2.7435245992053714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