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11\"/>
    </mc:Choice>
  </mc:AlternateContent>
  <bookViews>
    <workbookView xWindow="0" yWindow="0" windowWidth="23040" windowHeight="9132" tabRatio="323"/>
  </bookViews>
  <sheets>
    <sheet name="來臺旅客按性別及來臺目的" sheetId="2" r:id="rId1"/>
  </sheets>
  <calcPr calcId="162913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6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9" i="2"/>
  <c r="D40" i="2"/>
  <c r="D41" i="2"/>
  <c r="D43" i="2"/>
  <c r="D44" i="2"/>
  <c r="D46" i="2"/>
  <c r="D47" i="2"/>
  <c r="D3" i="2"/>
  <c r="F15" i="2"/>
  <c r="G15" i="2"/>
  <c r="H15" i="2"/>
  <c r="I15" i="2"/>
  <c r="J15" i="2"/>
  <c r="K15" i="2"/>
  <c r="L15" i="2"/>
  <c r="M15" i="2"/>
  <c r="N15" i="2"/>
  <c r="F17" i="2"/>
  <c r="G17" i="2"/>
  <c r="H17" i="2"/>
  <c r="I17" i="2"/>
  <c r="J17" i="2"/>
  <c r="K17" i="2"/>
  <c r="L17" i="2"/>
  <c r="M17" i="2"/>
  <c r="N17" i="2"/>
  <c r="F24" i="2"/>
  <c r="G24" i="2"/>
  <c r="H24" i="2"/>
  <c r="I24" i="2"/>
  <c r="J24" i="2"/>
  <c r="K24" i="2"/>
  <c r="L24" i="2"/>
  <c r="M24" i="2"/>
  <c r="N24" i="2"/>
  <c r="F38" i="2"/>
  <c r="G38" i="2"/>
  <c r="H38" i="2"/>
  <c r="I38" i="2"/>
  <c r="J38" i="2"/>
  <c r="K38" i="2"/>
  <c r="L38" i="2"/>
  <c r="M38" i="2"/>
  <c r="N38" i="2"/>
  <c r="F42" i="2"/>
  <c r="G42" i="2"/>
  <c r="H42" i="2"/>
  <c r="I42" i="2"/>
  <c r="J42" i="2"/>
  <c r="K42" i="2"/>
  <c r="L42" i="2"/>
  <c r="M42" i="2"/>
  <c r="N42" i="2"/>
  <c r="F45" i="2"/>
  <c r="D45" i="2" s="1"/>
  <c r="G45" i="2"/>
  <c r="H45" i="2"/>
  <c r="I45" i="2"/>
  <c r="J45" i="2"/>
  <c r="K45" i="2"/>
  <c r="L45" i="2"/>
  <c r="M45" i="2"/>
  <c r="N45" i="2"/>
  <c r="F48" i="2"/>
  <c r="G48" i="2"/>
  <c r="H48" i="2"/>
  <c r="I48" i="2"/>
  <c r="J48" i="2"/>
  <c r="K48" i="2"/>
  <c r="L48" i="2"/>
  <c r="M48" i="2"/>
  <c r="N48" i="2"/>
  <c r="E48" i="2"/>
  <c r="D48" i="2" s="1"/>
  <c r="E45" i="2"/>
  <c r="E42" i="2"/>
  <c r="D42" i="2" s="1"/>
  <c r="E38" i="2"/>
  <c r="D38" i="2" s="1"/>
  <c r="E24" i="2"/>
  <c r="E17" i="2"/>
  <c r="D17" i="2" s="1"/>
  <c r="E15" i="2"/>
  <c r="D15" i="2" s="1"/>
  <c r="D24" i="2" l="1"/>
</calcChain>
</file>

<file path=xl/sharedStrings.xml><?xml version="1.0" encoding="utf-8"?>
<sst xmlns="http://schemas.openxmlformats.org/spreadsheetml/2006/main" count="112" uniqueCount="67">
  <si>
    <r>
      <t xml:space="preserve">居住地
</t>
    </r>
    <r>
      <rPr>
        <sz val="9"/>
        <rFont val="Times New Roman"/>
        <family val="1"/>
      </rPr>
      <t>Residence</t>
    </r>
    <phoneticPr fontId="3" type="noConversion"/>
  </si>
  <si>
    <r>
      <t xml:space="preserve">男
</t>
    </r>
    <r>
      <rPr>
        <sz val="9"/>
        <rFont val="Times New Roman"/>
        <family val="1"/>
      </rPr>
      <t>Male</t>
    </r>
    <phoneticPr fontId="3" type="noConversion"/>
  </si>
  <si>
    <r>
      <t xml:space="preserve">女
</t>
    </r>
    <r>
      <rPr>
        <sz val="9"/>
        <rFont val="Times New Roman"/>
        <family val="1"/>
      </rPr>
      <t>Female</t>
    </r>
    <phoneticPr fontId="3" type="noConversion"/>
  </si>
  <si>
    <r>
      <t xml:space="preserve">業務
</t>
    </r>
    <r>
      <rPr>
        <sz val="9"/>
        <rFont val="Times New Roman"/>
        <family val="1"/>
      </rPr>
      <t>Business</t>
    </r>
    <phoneticPr fontId="3" type="noConversion"/>
  </si>
  <si>
    <r>
      <t xml:space="preserve">探親
</t>
    </r>
    <r>
      <rPr>
        <sz val="9"/>
        <rFont val="Times New Roman"/>
        <family val="1"/>
      </rPr>
      <t>Visit
Relatives</t>
    </r>
    <phoneticPr fontId="3" type="noConversion"/>
  </si>
  <si>
    <r>
      <t xml:space="preserve">會議
</t>
    </r>
    <r>
      <rPr>
        <sz val="9"/>
        <rFont val="Times New Roman"/>
        <family val="1"/>
      </rPr>
      <t>Conference</t>
    </r>
    <phoneticPr fontId="3" type="noConversion"/>
  </si>
  <si>
    <r>
      <t xml:space="preserve">求學
</t>
    </r>
    <r>
      <rPr>
        <sz val="9"/>
        <rFont val="Times New Roman"/>
        <family val="1"/>
      </rPr>
      <t>Study</t>
    </r>
    <phoneticPr fontId="3" type="noConversion"/>
  </si>
  <si>
    <r>
      <t xml:space="preserve">展覽
</t>
    </r>
    <r>
      <rPr>
        <sz val="9"/>
        <rFont val="Times New Roman"/>
        <family val="1"/>
      </rPr>
      <t>Exhibition</t>
    </r>
    <phoneticPr fontId="3" type="noConversion"/>
  </si>
  <si>
    <r>
      <t xml:space="preserve">醫療
</t>
    </r>
    <r>
      <rPr>
        <sz val="9"/>
        <rFont val="Times New Roman"/>
        <family val="1"/>
      </rPr>
      <t>Medical Treatment</t>
    </r>
    <phoneticPr fontId="3" type="noConversion"/>
  </si>
  <si>
    <r>
      <t xml:space="preserve">其他
</t>
    </r>
    <r>
      <rPr>
        <sz val="9"/>
        <rFont val="Times New Roman"/>
        <family val="1"/>
      </rPr>
      <t>Others</t>
    </r>
    <phoneticPr fontId="3" type="noConversion"/>
  </si>
  <si>
    <t>亞洲地區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</si>
  <si>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</si>
  <si>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</si>
  <si>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</si>
  <si>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</si>
  <si>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</si>
  <si>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</si>
  <si>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</si>
  <si>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</si>
  <si>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</si>
  <si>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</si>
  <si>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</si>
  <si>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</si>
  <si>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</si>
  <si>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</si>
  <si>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</si>
  <si>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</si>
  <si>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</si>
  <si>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</si>
  <si>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</si>
  <si>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</si>
  <si>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</si>
  <si>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</si>
  <si>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</si>
  <si>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</si>
  <si>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</si>
  <si>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</si>
  <si>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</si>
  <si>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</si>
  <si>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</si>
  <si>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</si>
  <si>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</si>
  <si>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</si>
  <si>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</si>
  <si>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</si>
  <si>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</si>
  <si>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</si>
  <si>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</si>
  <si>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</si>
  <si>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</si>
  <si>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</si>
  <si>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</si>
  <si>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</si>
  <si>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</si>
  <si>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</si>
  <si>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</si>
  <si>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</si>
  <si>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</si>
  <si>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</si>
  <si>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</si>
  <si>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觀光
Leisure</t>
    <phoneticPr fontId="3" type="noConversion"/>
  </si>
  <si>
    <t>香港.澳門 HongKong. Macao</t>
    <phoneticPr fontId="2" type="noConversion"/>
  </si>
  <si>
    <t>俄羅斯 Russian Federation</t>
    <phoneticPr fontId="2" type="noConversion"/>
  </si>
  <si>
    <r>
      <t xml:space="preserve">合計
</t>
    </r>
    <r>
      <rPr>
        <b/>
        <sz val="9"/>
        <rFont val="Times New Roman"/>
        <family val="1"/>
      </rPr>
      <t>Total</t>
    </r>
    <phoneticPr fontId="3" type="noConversion"/>
  </si>
  <si>
    <t/>
  </si>
  <si>
    <t>表1-4  108年11月來臺旅客人次－按性別及來臺目的分
Table 1-4  Visitor Arrivals by Gender and by Purpose of Visit,
November, 2019</t>
  </si>
  <si>
    <t>*本表來臺「目的別」係入境旅客於入境登記表（A卡）中勾選來臺旅行目的：包含業務、觀光、探親、會議、求學、展覽、醫療、其他等後，由內政部移民署統計而得，惟未勾選者自動歸類其他。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</si>
</sst>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/>
    <xf numFmtId="176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0</xdr:row>
      <xdr:rowOff>466725</xdr:rowOff>
    </xdr:from>
    <xdr:to>
      <xdr:col>13</xdr:col>
      <xdr:colOff>476250</xdr:colOff>
      <xdr:row>0</xdr:row>
      <xdr:rowOff>819150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534275" y="466725"/>
          <a:ext cx="68580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workbookViewId="0">
      <pane ySplit="2" topLeftCell="A3" activePane="bottomLeft" state="frozen"/>
      <selection pane="bottomLeft" activeCell="Q43" sqref="Q43"/>
    </sheetView>
  </sheetViews>
  <sheetFormatPr defaultRowHeight="16.2" x14ac:dyDescent="0.3"/>
  <cols>
    <col min="1" max="1" width="3.44140625" style="1" customWidth="1"/>
    <col min="2" max="2" width="3.77734375" style="1" customWidth="1"/>
    <col min="3" max="3" width="15.88671875" style="1" customWidth="1"/>
    <col min="4" max="4" width="9.109375" style="1" bestFit="1" customWidth="1"/>
    <col min="5" max="5" width="7.44140625" style="1" customWidth="1"/>
    <col min="6" max="6" width="8.21875" style="1" customWidth="1"/>
    <col min="7" max="7" width="7" style="1" customWidth="1"/>
    <col min="8" max="8" width="7.44140625" style="1" customWidth="1"/>
    <col min="9" max="9" width="7.77734375" style="1" customWidth="1"/>
    <col min="10" max="10" width="9" style="1"/>
    <col min="11" max="11" width="6" style="1" customWidth="1"/>
    <col min="12" max="12" width="7.44140625" style="1" customWidth="1"/>
    <col min="13" max="13" width="7" style="1" customWidth="1"/>
    <col min="14" max="14" width="6.88671875" style="1" customWidth="1"/>
  </cols>
  <sheetData>
    <row r="1" spans="1:15" ht="66" customHeight="1" x14ac:dyDescent="0.3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37.5" customHeight="1" x14ac:dyDescent="0.3">
      <c r="A2" s="9" t="s">
        <v>0</v>
      </c>
      <c r="B2" s="9"/>
      <c r="C2" s="9"/>
      <c r="D2" s="4" t="s">
        <v>63</v>
      </c>
      <c r="E2" s="6" t="s">
        <v>1</v>
      </c>
      <c r="F2" s="6" t="s">
        <v>2</v>
      </c>
      <c r="G2" s="6" t="s">
        <v>3</v>
      </c>
      <c r="H2" s="6" t="s">
        <v>60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</row>
    <row r="3" spans="1:15" ht="15" customHeight="1" x14ac:dyDescent="0.25">
      <c r="A3" s="10" t="s">
        <v>10</v>
      </c>
      <c r="B3" s="13" t="s">
        <v>61</v>
      </c>
      <c r="C3" s="14"/>
      <c r="D3" s="5">
        <f>E3+F3</f>
        <v>141214</v>
      </c>
      <c r="E3" s="3">
        <v>63105</v>
      </c>
      <c r="F3" s="3">
        <v>78109</v>
      </c>
      <c r="G3" s="3">
        <v>7672</v>
      </c>
      <c r="H3" s="3">
        <v>121908</v>
      </c>
      <c r="I3" s="3">
        <v>4220</v>
      </c>
      <c r="J3" s="3">
        <v>860</v>
      </c>
      <c r="K3" s="3">
        <v>233</v>
      </c>
      <c r="L3" s="3">
        <v>27</v>
      </c>
      <c r="M3" s="3">
        <v>690</v>
      </c>
      <c r="N3" s="3">
        <v>5604</v>
      </c>
      <c r="O3" s="7" t="s">
        <v>64</v>
      </c>
    </row>
    <row r="4" spans="1:15" ht="15" customHeight="1" x14ac:dyDescent="0.25">
      <c r="A4" s="11"/>
      <c r="B4" s="15" t="s">
        <v>11</v>
      </c>
      <c r="C4" s="16"/>
      <c r="D4" s="5">
        <f t="shared" ref="D4:D48" si="0">E4+F4</f>
        <v>96933</v>
      </c>
      <c r="E4" s="3">
        <v>41303</v>
      </c>
      <c r="F4" s="3">
        <v>55630</v>
      </c>
      <c r="G4" s="3">
        <v>1434</v>
      </c>
      <c r="H4" s="3">
        <v>53992</v>
      </c>
      <c r="I4" s="3">
        <v>3932</v>
      </c>
      <c r="J4" s="3">
        <v>52</v>
      </c>
      <c r="K4" s="3">
        <v>1439</v>
      </c>
      <c r="L4" s="3">
        <v>7</v>
      </c>
      <c r="M4" s="3">
        <v>5049</v>
      </c>
      <c r="N4" s="3">
        <v>31028</v>
      </c>
      <c r="O4" s="7" t="s">
        <v>64</v>
      </c>
    </row>
    <row r="5" spans="1:15" ht="15" customHeight="1" x14ac:dyDescent="0.25">
      <c r="A5" s="11"/>
      <c r="B5" s="15" t="s">
        <v>12</v>
      </c>
      <c r="C5" s="16"/>
      <c r="D5" s="5">
        <f t="shared" si="0"/>
        <v>216968</v>
      </c>
      <c r="E5" s="3">
        <v>111822</v>
      </c>
      <c r="F5" s="3">
        <v>105146</v>
      </c>
      <c r="G5" s="3">
        <v>22591</v>
      </c>
      <c r="H5" s="3">
        <v>177804</v>
      </c>
      <c r="I5" s="3">
        <v>1429</v>
      </c>
      <c r="J5" s="3">
        <v>1544</v>
      </c>
      <c r="K5" s="3">
        <v>505</v>
      </c>
      <c r="L5" s="3">
        <v>151</v>
      </c>
      <c r="M5" s="3">
        <v>19</v>
      </c>
      <c r="N5" s="3">
        <v>12925</v>
      </c>
      <c r="O5" s="7" t="s">
        <v>64</v>
      </c>
    </row>
    <row r="6" spans="1:15" ht="15" customHeight="1" x14ac:dyDescent="0.25">
      <c r="A6" s="11"/>
      <c r="B6" s="15" t="s">
        <v>13</v>
      </c>
      <c r="C6" s="16"/>
      <c r="D6" s="5">
        <f t="shared" si="0"/>
        <v>139176</v>
      </c>
      <c r="E6" s="3">
        <v>58493</v>
      </c>
      <c r="F6" s="3">
        <v>80683</v>
      </c>
      <c r="G6" s="3">
        <v>5317</v>
      </c>
      <c r="H6" s="3">
        <v>118336</v>
      </c>
      <c r="I6" s="3">
        <v>1675</v>
      </c>
      <c r="J6" s="3">
        <v>1043</v>
      </c>
      <c r="K6" s="3">
        <v>582</v>
      </c>
      <c r="L6" s="3">
        <v>289</v>
      </c>
      <c r="M6" s="3">
        <v>6</v>
      </c>
      <c r="N6" s="3">
        <v>11928</v>
      </c>
      <c r="O6" s="7" t="s">
        <v>64</v>
      </c>
    </row>
    <row r="7" spans="1:15" ht="15" customHeight="1" x14ac:dyDescent="0.25">
      <c r="A7" s="11"/>
      <c r="B7" s="15" t="s">
        <v>14</v>
      </c>
      <c r="C7" s="16"/>
      <c r="D7" s="5">
        <f t="shared" si="0"/>
        <v>3638</v>
      </c>
      <c r="E7" s="3">
        <v>2978</v>
      </c>
      <c r="F7" s="3">
        <v>660</v>
      </c>
      <c r="G7" s="3">
        <v>1201</v>
      </c>
      <c r="H7" s="3">
        <v>535</v>
      </c>
      <c r="I7" s="3">
        <v>83</v>
      </c>
      <c r="J7" s="3">
        <v>377</v>
      </c>
      <c r="K7" s="3">
        <v>34</v>
      </c>
      <c r="L7" s="3">
        <v>30</v>
      </c>
      <c r="M7" s="3">
        <v>4</v>
      </c>
      <c r="N7" s="3">
        <v>1374</v>
      </c>
      <c r="O7" s="7" t="s">
        <v>64</v>
      </c>
    </row>
    <row r="8" spans="1:15" ht="15" customHeight="1" x14ac:dyDescent="0.25">
      <c r="A8" s="11"/>
      <c r="B8" s="15" t="s">
        <v>15</v>
      </c>
      <c r="C8" s="16"/>
      <c r="D8" s="5">
        <f t="shared" si="0"/>
        <v>2201</v>
      </c>
      <c r="E8" s="3">
        <v>1652</v>
      </c>
      <c r="F8" s="3">
        <v>549</v>
      </c>
      <c r="G8" s="3">
        <v>762</v>
      </c>
      <c r="H8" s="3">
        <v>731</v>
      </c>
      <c r="I8" s="3">
        <v>75</v>
      </c>
      <c r="J8" s="3">
        <v>175</v>
      </c>
      <c r="K8" s="3">
        <v>24</v>
      </c>
      <c r="L8" s="3">
        <v>9</v>
      </c>
      <c r="M8" s="3">
        <v>2</v>
      </c>
      <c r="N8" s="3">
        <v>423</v>
      </c>
      <c r="O8" s="7" t="s">
        <v>64</v>
      </c>
    </row>
    <row r="9" spans="1:15" ht="15" customHeight="1" x14ac:dyDescent="0.25">
      <c r="A9" s="11"/>
      <c r="B9" s="17" t="s">
        <v>16</v>
      </c>
      <c r="C9" s="2" t="s">
        <v>17</v>
      </c>
      <c r="D9" s="5">
        <f t="shared" si="0"/>
        <v>63090</v>
      </c>
      <c r="E9" s="3">
        <v>28919</v>
      </c>
      <c r="F9" s="3">
        <v>34171</v>
      </c>
      <c r="G9" s="3">
        <v>2021</v>
      </c>
      <c r="H9" s="3">
        <v>52376</v>
      </c>
      <c r="I9" s="3">
        <v>1593</v>
      </c>
      <c r="J9" s="3">
        <v>660</v>
      </c>
      <c r="K9" s="3">
        <v>169</v>
      </c>
      <c r="L9" s="3">
        <v>118</v>
      </c>
      <c r="M9" s="3">
        <v>124</v>
      </c>
      <c r="N9" s="3">
        <v>6029</v>
      </c>
      <c r="O9" s="7" t="s">
        <v>64</v>
      </c>
    </row>
    <row r="10" spans="1:15" ht="15" customHeight="1" x14ac:dyDescent="0.25">
      <c r="A10" s="11"/>
      <c r="B10" s="18"/>
      <c r="C10" s="2" t="s">
        <v>18</v>
      </c>
      <c r="D10" s="5">
        <f t="shared" si="0"/>
        <v>57114</v>
      </c>
      <c r="E10" s="3">
        <v>27824</v>
      </c>
      <c r="F10" s="3">
        <v>29290</v>
      </c>
      <c r="G10" s="3">
        <v>4309</v>
      </c>
      <c r="H10" s="3">
        <v>46690</v>
      </c>
      <c r="I10" s="3">
        <v>1546</v>
      </c>
      <c r="J10" s="3">
        <v>583</v>
      </c>
      <c r="K10" s="3">
        <v>271</v>
      </c>
      <c r="L10" s="3">
        <v>65</v>
      </c>
      <c r="M10" s="3">
        <v>19</v>
      </c>
      <c r="N10" s="3">
        <v>3631</v>
      </c>
      <c r="O10" s="7" t="s">
        <v>64</v>
      </c>
    </row>
    <row r="11" spans="1:15" ht="15" customHeight="1" x14ac:dyDescent="0.25">
      <c r="A11" s="11"/>
      <c r="B11" s="18"/>
      <c r="C11" s="2" t="s">
        <v>19</v>
      </c>
      <c r="D11" s="5">
        <f t="shared" si="0"/>
        <v>19445</v>
      </c>
      <c r="E11" s="3">
        <v>9614</v>
      </c>
      <c r="F11" s="3">
        <v>9831</v>
      </c>
      <c r="G11" s="3">
        <v>561</v>
      </c>
      <c r="H11" s="3">
        <v>5299</v>
      </c>
      <c r="I11" s="3">
        <v>616</v>
      </c>
      <c r="J11" s="3">
        <v>397</v>
      </c>
      <c r="K11" s="3">
        <v>137</v>
      </c>
      <c r="L11" s="3">
        <v>80</v>
      </c>
      <c r="M11" s="3">
        <v>60</v>
      </c>
      <c r="N11" s="3">
        <v>12295</v>
      </c>
      <c r="O11" s="7" t="s">
        <v>64</v>
      </c>
    </row>
    <row r="12" spans="1:15" ht="15" customHeight="1" x14ac:dyDescent="0.25">
      <c r="A12" s="11"/>
      <c r="B12" s="18"/>
      <c r="C12" s="2" t="s">
        <v>20</v>
      </c>
      <c r="D12" s="5">
        <f t="shared" si="0"/>
        <v>47839</v>
      </c>
      <c r="E12" s="3">
        <v>19029</v>
      </c>
      <c r="F12" s="3">
        <v>28810</v>
      </c>
      <c r="G12" s="3">
        <v>850</v>
      </c>
      <c r="H12" s="3">
        <v>30628</v>
      </c>
      <c r="I12" s="3">
        <v>1241</v>
      </c>
      <c r="J12" s="3">
        <v>535</v>
      </c>
      <c r="K12" s="3">
        <v>162</v>
      </c>
      <c r="L12" s="3">
        <v>31</v>
      </c>
      <c r="M12" s="3">
        <v>95</v>
      </c>
      <c r="N12" s="3">
        <v>14297</v>
      </c>
      <c r="O12" s="7" t="s">
        <v>64</v>
      </c>
    </row>
    <row r="13" spans="1:15" ht="15" customHeight="1" x14ac:dyDescent="0.25">
      <c r="A13" s="11"/>
      <c r="B13" s="18"/>
      <c r="C13" s="2" t="s">
        <v>21</v>
      </c>
      <c r="D13" s="5">
        <f t="shared" si="0"/>
        <v>39931</v>
      </c>
      <c r="E13" s="3">
        <v>14592</v>
      </c>
      <c r="F13" s="3">
        <v>25339</v>
      </c>
      <c r="G13" s="3">
        <v>1007</v>
      </c>
      <c r="H13" s="3">
        <v>30294</v>
      </c>
      <c r="I13" s="3">
        <v>597</v>
      </c>
      <c r="J13" s="3">
        <v>447</v>
      </c>
      <c r="K13" s="3">
        <v>227</v>
      </c>
      <c r="L13" s="3">
        <v>98</v>
      </c>
      <c r="M13" s="3">
        <v>11</v>
      </c>
      <c r="N13" s="3">
        <v>7250</v>
      </c>
      <c r="O13" s="7" t="s">
        <v>64</v>
      </c>
    </row>
    <row r="14" spans="1:15" ht="15" customHeight="1" x14ac:dyDescent="0.25">
      <c r="A14" s="11"/>
      <c r="B14" s="18"/>
      <c r="C14" s="2" t="s">
        <v>22</v>
      </c>
      <c r="D14" s="5">
        <f t="shared" si="0"/>
        <v>32263</v>
      </c>
      <c r="E14" s="3">
        <v>14117</v>
      </c>
      <c r="F14" s="3">
        <v>18146</v>
      </c>
      <c r="G14" s="3">
        <v>841</v>
      </c>
      <c r="H14" s="3">
        <v>12883</v>
      </c>
      <c r="I14" s="3">
        <v>1894</v>
      </c>
      <c r="J14" s="3">
        <v>361</v>
      </c>
      <c r="K14" s="3">
        <v>276</v>
      </c>
      <c r="L14" s="3">
        <v>39</v>
      </c>
      <c r="M14" s="3">
        <v>29</v>
      </c>
      <c r="N14" s="3">
        <v>15940</v>
      </c>
      <c r="O14" s="7" t="s">
        <v>64</v>
      </c>
    </row>
    <row r="15" spans="1:15" ht="15" customHeight="1" x14ac:dyDescent="0.25">
      <c r="A15" s="11"/>
      <c r="B15" s="18"/>
      <c r="C15" s="2" t="s">
        <v>23</v>
      </c>
      <c r="D15" s="5">
        <f t="shared" si="0"/>
        <v>3068</v>
      </c>
      <c r="E15" s="3">
        <f t="shared" ref="E15" si="1">E16-E9-E10-E11-E12-E13-E14</f>
        <v>1562</v>
      </c>
      <c r="F15" s="3">
        <f t="shared" ref="F15:N15" si="2">F16-F9-F10-F11-F12-F13-F14</f>
        <v>1506</v>
      </c>
      <c r="G15" s="3">
        <f t="shared" si="2"/>
        <v>143</v>
      </c>
      <c r="H15" s="3">
        <f t="shared" si="2"/>
        <v>1626</v>
      </c>
      <c r="I15" s="3">
        <f t="shared" si="2"/>
        <v>164</v>
      </c>
      <c r="J15" s="3">
        <f t="shared" si="2"/>
        <v>86</v>
      </c>
      <c r="K15" s="3">
        <f t="shared" si="2"/>
        <v>38</v>
      </c>
      <c r="L15" s="3">
        <f t="shared" si="2"/>
        <v>7</v>
      </c>
      <c r="M15" s="3">
        <f t="shared" si="2"/>
        <v>110</v>
      </c>
      <c r="N15" s="3">
        <f t="shared" si="2"/>
        <v>894</v>
      </c>
      <c r="O15" s="7" t="s">
        <v>64</v>
      </c>
    </row>
    <row r="16" spans="1:15" ht="15" customHeight="1" x14ac:dyDescent="0.25">
      <c r="A16" s="11"/>
      <c r="B16" s="19"/>
      <c r="C16" s="2" t="s">
        <v>24</v>
      </c>
      <c r="D16" s="5">
        <f t="shared" si="0"/>
        <v>262750</v>
      </c>
      <c r="E16" s="3">
        <v>115657</v>
      </c>
      <c r="F16" s="3">
        <v>147093</v>
      </c>
      <c r="G16" s="3">
        <v>9732</v>
      </c>
      <c r="H16" s="3">
        <v>179796</v>
      </c>
      <c r="I16" s="3">
        <v>7651</v>
      </c>
      <c r="J16" s="3">
        <v>3069</v>
      </c>
      <c r="K16" s="3">
        <v>1280</v>
      </c>
      <c r="L16" s="3">
        <v>438</v>
      </c>
      <c r="M16" s="3">
        <v>448</v>
      </c>
      <c r="N16" s="3">
        <v>60336</v>
      </c>
      <c r="O16" s="7" t="s">
        <v>64</v>
      </c>
    </row>
    <row r="17" spans="1:15" ht="15" customHeight="1" x14ac:dyDescent="0.25">
      <c r="A17" s="11"/>
      <c r="B17" s="15" t="s">
        <v>25</v>
      </c>
      <c r="C17" s="16"/>
      <c r="D17" s="5">
        <f t="shared" si="0"/>
        <v>1857</v>
      </c>
      <c r="E17" s="3">
        <f>E18-E16-E3-E4-E5-E6-E7-E8</f>
        <v>1193</v>
      </c>
      <c r="F17" s="3">
        <f t="shared" ref="F17:N17" si="3">F18-F16-F3-F4-F5-F6-F7-F8</f>
        <v>664</v>
      </c>
      <c r="G17" s="3">
        <f t="shared" si="3"/>
        <v>366</v>
      </c>
      <c r="H17" s="3">
        <f t="shared" si="3"/>
        <v>721</v>
      </c>
      <c r="I17" s="3">
        <f t="shared" si="3"/>
        <v>98</v>
      </c>
      <c r="J17" s="3">
        <f t="shared" si="3"/>
        <v>203</v>
      </c>
      <c r="K17" s="3">
        <f t="shared" si="3"/>
        <v>51</v>
      </c>
      <c r="L17" s="3">
        <f t="shared" si="3"/>
        <v>32</v>
      </c>
      <c r="M17" s="3">
        <f t="shared" si="3"/>
        <v>15</v>
      </c>
      <c r="N17" s="3">
        <f t="shared" si="3"/>
        <v>371</v>
      </c>
      <c r="O17" s="7" t="s">
        <v>64</v>
      </c>
    </row>
    <row r="18" spans="1:15" ht="15" customHeight="1" x14ac:dyDescent="0.25">
      <c r="A18" s="12"/>
      <c r="B18" s="15" t="s">
        <v>26</v>
      </c>
      <c r="C18" s="16"/>
      <c r="D18" s="5">
        <f t="shared" si="0"/>
        <v>864737</v>
      </c>
      <c r="E18" s="3">
        <v>396203</v>
      </c>
      <c r="F18" s="3">
        <v>468534</v>
      </c>
      <c r="G18" s="3">
        <v>49075</v>
      </c>
      <c r="H18" s="3">
        <v>653823</v>
      </c>
      <c r="I18" s="3">
        <v>19163</v>
      </c>
      <c r="J18" s="3">
        <v>7323</v>
      </c>
      <c r="K18" s="3">
        <v>4148</v>
      </c>
      <c r="L18" s="3">
        <v>983</v>
      </c>
      <c r="M18" s="3">
        <v>6233</v>
      </c>
      <c r="N18" s="3">
        <v>123989</v>
      </c>
      <c r="O18" s="7" t="s">
        <v>64</v>
      </c>
    </row>
    <row r="19" spans="1:15" ht="15" customHeight="1" x14ac:dyDescent="0.25">
      <c r="A19" s="17" t="s">
        <v>27</v>
      </c>
      <c r="B19" s="15" t="s">
        <v>28</v>
      </c>
      <c r="C19" s="16"/>
      <c r="D19" s="5">
        <f t="shared" si="0"/>
        <v>14024</v>
      </c>
      <c r="E19" s="3">
        <v>7485</v>
      </c>
      <c r="F19" s="3">
        <v>6539</v>
      </c>
      <c r="G19" s="3">
        <v>955</v>
      </c>
      <c r="H19" s="3">
        <v>8485</v>
      </c>
      <c r="I19" s="3">
        <v>1715</v>
      </c>
      <c r="J19" s="3">
        <v>173</v>
      </c>
      <c r="K19" s="3">
        <v>38</v>
      </c>
      <c r="L19" s="3">
        <v>7</v>
      </c>
      <c r="M19" s="3">
        <v>20</v>
      </c>
      <c r="N19" s="3">
        <v>2631</v>
      </c>
      <c r="O19" s="7" t="s">
        <v>64</v>
      </c>
    </row>
    <row r="20" spans="1:15" ht="15" customHeight="1" x14ac:dyDescent="0.25">
      <c r="A20" s="18"/>
      <c r="B20" s="15" t="s">
        <v>29</v>
      </c>
      <c r="C20" s="16"/>
      <c r="D20" s="5">
        <f t="shared" si="0"/>
        <v>59507</v>
      </c>
      <c r="E20" s="3">
        <v>35033</v>
      </c>
      <c r="F20" s="3">
        <v>24474</v>
      </c>
      <c r="G20" s="3">
        <v>9370</v>
      </c>
      <c r="H20" s="3">
        <v>25153</v>
      </c>
      <c r="I20" s="3">
        <v>14838</v>
      </c>
      <c r="J20" s="3">
        <v>816</v>
      </c>
      <c r="K20" s="3">
        <v>277</v>
      </c>
      <c r="L20" s="3">
        <v>40</v>
      </c>
      <c r="M20" s="3">
        <v>59</v>
      </c>
      <c r="N20" s="3">
        <v>8954</v>
      </c>
      <c r="O20" s="7" t="s">
        <v>64</v>
      </c>
    </row>
    <row r="21" spans="1:15" ht="15" customHeight="1" x14ac:dyDescent="0.25">
      <c r="A21" s="18"/>
      <c r="B21" s="15" t="s">
        <v>30</v>
      </c>
      <c r="C21" s="16"/>
      <c r="D21" s="5">
        <f t="shared" si="0"/>
        <v>316</v>
      </c>
      <c r="E21" s="3">
        <v>201</v>
      </c>
      <c r="F21" s="3">
        <v>115</v>
      </c>
      <c r="G21" s="3">
        <v>88</v>
      </c>
      <c r="H21" s="3">
        <v>81</v>
      </c>
      <c r="I21" s="3">
        <v>17</v>
      </c>
      <c r="J21" s="3">
        <v>36</v>
      </c>
      <c r="K21" s="3">
        <v>12</v>
      </c>
      <c r="L21" s="3">
        <v>2</v>
      </c>
      <c r="M21" s="3">
        <v>0</v>
      </c>
      <c r="N21" s="3">
        <v>80</v>
      </c>
      <c r="O21" s="7" t="s">
        <v>64</v>
      </c>
    </row>
    <row r="22" spans="1:15" ht="15" customHeight="1" x14ac:dyDescent="0.25">
      <c r="A22" s="18"/>
      <c r="B22" s="15" t="s">
        <v>31</v>
      </c>
      <c r="C22" s="16"/>
      <c r="D22" s="5">
        <f t="shared" si="0"/>
        <v>431</v>
      </c>
      <c r="E22" s="3">
        <v>278</v>
      </c>
      <c r="F22" s="3">
        <v>153</v>
      </c>
      <c r="G22" s="3">
        <v>110</v>
      </c>
      <c r="H22" s="3">
        <v>135</v>
      </c>
      <c r="I22" s="3">
        <v>27</v>
      </c>
      <c r="J22" s="3">
        <v>28</v>
      </c>
      <c r="K22" s="3">
        <v>7</v>
      </c>
      <c r="L22" s="3">
        <v>1</v>
      </c>
      <c r="M22" s="3">
        <v>0</v>
      </c>
      <c r="N22" s="3">
        <v>123</v>
      </c>
      <c r="O22" s="7" t="s">
        <v>64</v>
      </c>
    </row>
    <row r="23" spans="1:15" ht="15" customHeight="1" x14ac:dyDescent="0.25">
      <c r="A23" s="18"/>
      <c r="B23" s="15" t="s">
        <v>32</v>
      </c>
      <c r="C23" s="16"/>
      <c r="D23" s="5">
        <f t="shared" si="0"/>
        <v>120</v>
      </c>
      <c r="E23" s="3">
        <v>83</v>
      </c>
      <c r="F23" s="3">
        <v>37</v>
      </c>
      <c r="G23" s="3">
        <v>22</v>
      </c>
      <c r="H23" s="3">
        <v>25</v>
      </c>
      <c r="I23" s="3">
        <v>6</v>
      </c>
      <c r="J23" s="3">
        <v>8</v>
      </c>
      <c r="K23" s="3">
        <v>0</v>
      </c>
      <c r="L23" s="3">
        <v>1</v>
      </c>
      <c r="M23" s="3">
        <v>0</v>
      </c>
      <c r="N23" s="3">
        <v>58</v>
      </c>
      <c r="O23" s="7" t="s">
        <v>64</v>
      </c>
    </row>
    <row r="24" spans="1:15" ht="15" customHeight="1" x14ac:dyDescent="0.25">
      <c r="A24" s="18"/>
      <c r="B24" s="15" t="s">
        <v>33</v>
      </c>
      <c r="C24" s="16"/>
      <c r="D24" s="5">
        <f t="shared" si="0"/>
        <v>1148</v>
      </c>
      <c r="E24" s="3">
        <f>E25-E19-E20-E21-E22-E23</f>
        <v>675</v>
      </c>
      <c r="F24" s="3">
        <f t="shared" ref="F24:N24" si="4">F25-F19-F20-F21-F22-F23</f>
        <v>473</v>
      </c>
      <c r="G24" s="3">
        <f t="shared" si="4"/>
        <v>163</v>
      </c>
      <c r="H24" s="3">
        <f t="shared" si="4"/>
        <v>315</v>
      </c>
      <c r="I24" s="3">
        <f t="shared" si="4"/>
        <v>79</v>
      </c>
      <c r="J24" s="3">
        <f t="shared" si="4"/>
        <v>91</v>
      </c>
      <c r="K24" s="3">
        <f t="shared" si="4"/>
        <v>26</v>
      </c>
      <c r="L24" s="3">
        <f t="shared" si="4"/>
        <v>33</v>
      </c>
      <c r="M24" s="3">
        <f t="shared" si="4"/>
        <v>0</v>
      </c>
      <c r="N24" s="3">
        <f t="shared" si="4"/>
        <v>441</v>
      </c>
      <c r="O24" s="7" t="s">
        <v>64</v>
      </c>
    </row>
    <row r="25" spans="1:15" ht="15" customHeight="1" x14ac:dyDescent="0.25">
      <c r="A25" s="19"/>
      <c r="B25" s="15" t="s">
        <v>34</v>
      </c>
      <c r="C25" s="16"/>
      <c r="D25" s="5">
        <f t="shared" si="0"/>
        <v>75546</v>
      </c>
      <c r="E25" s="3">
        <v>43755</v>
      </c>
      <c r="F25" s="3">
        <v>31791</v>
      </c>
      <c r="G25" s="3">
        <v>10708</v>
      </c>
      <c r="H25" s="3">
        <v>34194</v>
      </c>
      <c r="I25" s="3">
        <v>16682</v>
      </c>
      <c r="J25" s="3">
        <v>1152</v>
      </c>
      <c r="K25" s="3">
        <v>360</v>
      </c>
      <c r="L25" s="3">
        <v>84</v>
      </c>
      <c r="M25" s="3">
        <v>79</v>
      </c>
      <c r="N25" s="3">
        <v>12287</v>
      </c>
      <c r="O25" s="7" t="s">
        <v>64</v>
      </c>
    </row>
    <row r="26" spans="1:15" ht="15" customHeight="1" x14ac:dyDescent="0.25">
      <c r="A26" s="17" t="s">
        <v>35</v>
      </c>
      <c r="B26" s="15" t="s">
        <v>36</v>
      </c>
      <c r="C26" s="16"/>
      <c r="D26" s="5">
        <f t="shared" si="0"/>
        <v>965</v>
      </c>
      <c r="E26" s="3">
        <v>671</v>
      </c>
      <c r="F26" s="3">
        <v>294</v>
      </c>
      <c r="G26" s="3">
        <v>283</v>
      </c>
      <c r="H26" s="3">
        <v>412</v>
      </c>
      <c r="I26" s="3">
        <v>33</v>
      </c>
      <c r="J26" s="3">
        <v>27</v>
      </c>
      <c r="K26" s="3">
        <v>50</v>
      </c>
      <c r="L26" s="3">
        <v>4</v>
      </c>
      <c r="M26" s="3">
        <v>0</v>
      </c>
      <c r="N26" s="3">
        <v>156</v>
      </c>
      <c r="O26" s="7" t="s">
        <v>64</v>
      </c>
    </row>
    <row r="27" spans="1:15" ht="15" customHeight="1" x14ac:dyDescent="0.25">
      <c r="A27" s="18"/>
      <c r="B27" s="15" t="s">
        <v>37</v>
      </c>
      <c r="C27" s="16"/>
      <c r="D27" s="5">
        <f t="shared" si="0"/>
        <v>5389</v>
      </c>
      <c r="E27" s="3">
        <v>3595</v>
      </c>
      <c r="F27" s="3">
        <v>1794</v>
      </c>
      <c r="G27" s="3">
        <v>1241</v>
      </c>
      <c r="H27" s="3">
        <v>2094</v>
      </c>
      <c r="I27" s="3">
        <v>364</v>
      </c>
      <c r="J27" s="3">
        <v>128</v>
      </c>
      <c r="K27" s="3">
        <v>333</v>
      </c>
      <c r="L27" s="3">
        <v>34</v>
      </c>
      <c r="M27" s="3">
        <v>0</v>
      </c>
      <c r="N27" s="3">
        <v>1195</v>
      </c>
      <c r="O27" s="7" t="s">
        <v>64</v>
      </c>
    </row>
    <row r="28" spans="1:15" ht="15" customHeight="1" x14ac:dyDescent="0.25">
      <c r="A28" s="18"/>
      <c r="B28" s="15" t="s">
        <v>38</v>
      </c>
      <c r="C28" s="16"/>
      <c r="D28" s="5">
        <f t="shared" si="0"/>
        <v>6812</v>
      </c>
      <c r="E28" s="3">
        <v>4905</v>
      </c>
      <c r="F28" s="3">
        <v>1907</v>
      </c>
      <c r="G28" s="3">
        <v>2110</v>
      </c>
      <c r="H28" s="3">
        <v>3068</v>
      </c>
      <c r="I28" s="3">
        <v>294</v>
      </c>
      <c r="J28" s="3">
        <v>180</v>
      </c>
      <c r="K28" s="3">
        <v>252</v>
      </c>
      <c r="L28" s="3">
        <v>16</v>
      </c>
      <c r="M28" s="3">
        <v>2</v>
      </c>
      <c r="N28" s="3">
        <v>890</v>
      </c>
      <c r="O28" s="7" t="s">
        <v>64</v>
      </c>
    </row>
    <row r="29" spans="1:15" ht="15" customHeight="1" x14ac:dyDescent="0.25">
      <c r="A29" s="18"/>
      <c r="B29" s="15" t="s">
        <v>39</v>
      </c>
      <c r="C29" s="16"/>
      <c r="D29" s="5">
        <f t="shared" si="0"/>
        <v>2022</v>
      </c>
      <c r="E29" s="3">
        <v>1542</v>
      </c>
      <c r="F29" s="3">
        <v>480</v>
      </c>
      <c r="G29" s="3">
        <v>737</v>
      </c>
      <c r="H29" s="3">
        <v>622</v>
      </c>
      <c r="I29" s="3">
        <v>92</v>
      </c>
      <c r="J29" s="3">
        <v>75</v>
      </c>
      <c r="K29" s="3">
        <v>67</v>
      </c>
      <c r="L29" s="3">
        <v>32</v>
      </c>
      <c r="M29" s="3">
        <v>0</v>
      </c>
      <c r="N29" s="3">
        <v>397</v>
      </c>
      <c r="O29" s="7" t="s">
        <v>64</v>
      </c>
    </row>
    <row r="30" spans="1:15" ht="15" customHeight="1" x14ac:dyDescent="0.25">
      <c r="A30" s="18"/>
      <c r="B30" s="15" t="s">
        <v>40</v>
      </c>
      <c r="C30" s="16"/>
      <c r="D30" s="5">
        <f t="shared" si="0"/>
        <v>3090</v>
      </c>
      <c r="E30" s="3">
        <v>2139</v>
      </c>
      <c r="F30" s="3">
        <v>951</v>
      </c>
      <c r="G30" s="3">
        <v>915</v>
      </c>
      <c r="H30" s="3">
        <v>1404</v>
      </c>
      <c r="I30" s="3">
        <v>102</v>
      </c>
      <c r="J30" s="3">
        <v>83</v>
      </c>
      <c r="K30" s="3">
        <v>85</v>
      </c>
      <c r="L30" s="3">
        <v>9</v>
      </c>
      <c r="M30" s="3">
        <v>2</v>
      </c>
      <c r="N30" s="3">
        <v>490</v>
      </c>
      <c r="O30" s="7" t="s">
        <v>64</v>
      </c>
    </row>
    <row r="31" spans="1:15" ht="15" customHeight="1" x14ac:dyDescent="0.25">
      <c r="A31" s="18"/>
      <c r="B31" s="15" t="s">
        <v>41</v>
      </c>
      <c r="C31" s="16"/>
      <c r="D31" s="5">
        <f t="shared" si="0"/>
        <v>1165</v>
      </c>
      <c r="E31" s="3">
        <v>833</v>
      </c>
      <c r="F31" s="3">
        <v>332</v>
      </c>
      <c r="G31" s="3">
        <v>307</v>
      </c>
      <c r="H31" s="3">
        <v>535</v>
      </c>
      <c r="I31" s="3">
        <v>73</v>
      </c>
      <c r="J31" s="3">
        <v>29</v>
      </c>
      <c r="K31" s="3">
        <v>20</v>
      </c>
      <c r="L31" s="3">
        <v>6</v>
      </c>
      <c r="M31" s="3">
        <v>0</v>
      </c>
      <c r="N31" s="3">
        <v>195</v>
      </c>
      <c r="O31" s="7" t="s">
        <v>64</v>
      </c>
    </row>
    <row r="32" spans="1:15" ht="15" customHeight="1" x14ac:dyDescent="0.25">
      <c r="A32" s="18"/>
      <c r="B32" s="15" t="s">
        <v>42</v>
      </c>
      <c r="C32" s="16"/>
      <c r="D32" s="5">
        <f t="shared" si="0"/>
        <v>1579</v>
      </c>
      <c r="E32" s="3">
        <v>1095</v>
      </c>
      <c r="F32" s="3">
        <v>484</v>
      </c>
      <c r="G32" s="3">
        <v>345</v>
      </c>
      <c r="H32" s="3">
        <v>689</v>
      </c>
      <c r="I32" s="3">
        <v>103</v>
      </c>
      <c r="J32" s="3">
        <v>40</v>
      </c>
      <c r="K32" s="3">
        <v>66</v>
      </c>
      <c r="L32" s="3">
        <v>22</v>
      </c>
      <c r="M32" s="3">
        <v>2</v>
      </c>
      <c r="N32" s="3">
        <v>312</v>
      </c>
      <c r="O32" s="7" t="s">
        <v>64</v>
      </c>
    </row>
    <row r="33" spans="1:15" ht="15" customHeight="1" x14ac:dyDescent="0.25">
      <c r="A33" s="18"/>
      <c r="B33" s="15" t="s">
        <v>43</v>
      </c>
      <c r="C33" s="16"/>
      <c r="D33" s="5">
        <f t="shared" si="0"/>
        <v>7293</v>
      </c>
      <c r="E33" s="3">
        <v>4824</v>
      </c>
      <c r="F33" s="3">
        <v>2469</v>
      </c>
      <c r="G33" s="3">
        <v>1509</v>
      </c>
      <c r="H33" s="3">
        <v>3377</v>
      </c>
      <c r="I33" s="3">
        <v>349</v>
      </c>
      <c r="J33" s="3">
        <v>223</v>
      </c>
      <c r="K33" s="3">
        <v>38</v>
      </c>
      <c r="L33" s="3">
        <v>28</v>
      </c>
      <c r="M33" s="3">
        <v>8</v>
      </c>
      <c r="N33" s="3">
        <v>1761</v>
      </c>
      <c r="O33" s="7" t="s">
        <v>64</v>
      </c>
    </row>
    <row r="34" spans="1:15" ht="15" customHeight="1" x14ac:dyDescent="0.25">
      <c r="A34" s="18"/>
      <c r="B34" s="15" t="s">
        <v>44</v>
      </c>
      <c r="C34" s="16"/>
      <c r="D34" s="5">
        <f t="shared" si="0"/>
        <v>905</v>
      </c>
      <c r="E34" s="3">
        <v>613</v>
      </c>
      <c r="F34" s="3">
        <v>292</v>
      </c>
      <c r="G34" s="3">
        <v>218</v>
      </c>
      <c r="H34" s="3">
        <v>451</v>
      </c>
      <c r="I34" s="3">
        <v>52</v>
      </c>
      <c r="J34" s="3">
        <v>18</v>
      </c>
      <c r="K34" s="3">
        <v>37</v>
      </c>
      <c r="L34" s="3">
        <v>5</v>
      </c>
      <c r="M34" s="3">
        <v>0</v>
      </c>
      <c r="N34" s="3">
        <v>124</v>
      </c>
      <c r="O34" s="7" t="s">
        <v>64</v>
      </c>
    </row>
    <row r="35" spans="1:15" ht="15" customHeight="1" x14ac:dyDescent="0.25">
      <c r="A35" s="18"/>
      <c r="B35" s="15" t="s">
        <v>45</v>
      </c>
      <c r="C35" s="16"/>
      <c r="D35" s="5">
        <f t="shared" si="0"/>
        <v>190</v>
      </c>
      <c r="E35" s="3">
        <v>165</v>
      </c>
      <c r="F35" s="3">
        <v>25</v>
      </c>
      <c r="G35" s="3">
        <v>43</v>
      </c>
      <c r="H35" s="3">
        <v>37</v>
      </c>
      <c r="I35" s="3">
        <v>4</v>
      </c>
      <c r="J35" s="3">
        <v>13</v>
      </c>
      <c r="K35" s="3">
        <v>1</v>
      </c>
      <c r="L35" s="3">
        <v>3</v>
      </c>
      <c r="M35" s="3">
        <v>0</v>
      </c>
      <c r="N35" s="3">
        <v>89</v>
      </c>
      <c r="O35" s="7" t="s">
        <v>64</v>
      </c>
    </row>
    <row r="36" spans="1:15" ht="15" customHeight="1" x14ac:dyDescent="0.25">
      <c r="A36" s="18"/>
      <c r="B36" s="15" t="s">
        <v>46</v>
      </c>
      <c r="C36" s="16"/>
      <c r="D36" s="5">
        <f t="shared" si="0"/>
        <v>1002</v>
      </c>
      <c r="E36" s="3">
        <v>673</v>
      </c>
      <c r="F36" s="3">
        <v>329</v>
      </c>
      <c r="G36" s="3">
        <v>285</v>
      </c>
      <c r="H36" s="3">
        <v>385</v>
      </c>
      <c r="I36" s="3">
        <v>47</v>
      </c>
      <c r="J36" s="3">
        <v>51</v>
      </c>
      <c r="K36" s="3">
        <v>44</v>
      </c>
      <c r="L36" s="3">
        <v>6</v>
      </c>
      <c r="M36" s="3">
        <v>0</v>
      </c>
      <c r="N36" s="3">
        <v>184</v>
      </c>
      <c r="O36" s="7" t="s">
        <v>64</v>
      </c>
    </row>
    <row r="37" spans="1:15" ht="15" customHeight="1" x14ac:dyDescent="0.25">
      <c r="A37" s="18"/>
      <c r="B37" s="15" t="s">
        <v>62</v>
      </c>
      <c r="C37" s="16"/>
      <c r="D37" s="5">
        <f t="shared" si="0"/>
        <v>1718</v>
      </c>
      <c r="E37" s="3">
        <v>948</v>
      </c>
      <c r="F37" s="3">
        <v>770</v>
      </c>
      <c r="G37" s="3">
        <v>293</v>
      </c>
      <c r="H37" s="3">
        <v>569</v>
      </c>
      <c r="I37" s="3">
        <v>32</v>
      </c>
      <c r="J37" s="3">
        <v>94</v>
      </c>
      <c r="K37" s="3">
        <v>12</v>
      </c>
      <c r="L37" s="3">
        <v>40</v>
      </c>
      <c r="M37" s="3">
        <v>1</v>
      </c>
      <c r="N37" s="3">
        <v>677</v>
      </c>
      <c r="O37" s="7" t="s">
        <v>64</v>
      </c>
    </row>
    <row r="38" spans="1:15" ht="15" customHeight="1" x14ac:dyDescent="0.25">
      <c r="A38" s="18"/>
      <c r="B38" s="15" t="s">
        <v>47</v>
      </c>
      <c r="C38" s="16"/>
      <c r="D38" s="5">
        <f t="shared" si="0"/>
        <v>5835</v>
      </c>
      <c r="E38" s="3">
        <f>E39-E26-E27-E28-E29-E30-E31-E32-E33-E34-E35-E36-E37</f>
        <v>3724</v>
      </c>
      <c r="F38" s="3">
        <f t="shared" ref="F38:N38" si="5">F39-F26-F27-F28-F29-F30-F31-F32-F33-F34-F35-F36-F37</f>
        <v>2111</v>
      </c>
      <c r="G38" s="3">
        <f t="shared" si="5"/>
        <v>1163</v>
      </c>
      <c r="H38" s="3">
        <f t="shared" si="5"/>
        <v>2722</v>
      </c>
      <c r="I38" s="3">
        <f t="shared" si="5"/>
        <v>188</v>
      </c>
      <c r="J38" s="3">
        <f t="shared" si="5"/>
        <v>280</v>
      </c>
      <c r="K38" s="3">
        <f t="shared" si="5"/>
        <v>107</v>
      </c>
      <c r="L38" s="3">
        <f t="shared" si="5"/>
        <v>23</v>
      </c>
      <c r="M38" s="3">
        <f t="shared" si="5"/>
        <v>4</v>
      </c>
      <c r="N38" s="3">
        <f t="shared" si="5"/>
        <v>1348</v>
      </c>
      <c r="O38" s="7" t="s">
        <v>64</v>
      </c>
    </row>
    <row r="39" spans="1:15" ht="15" customHeight="1" x14ac:dyDescent="0.25">
      <c r="A39" s="19"/>
      <c r="B39" s="15" t="s">
        <v>48</v>
      </c>
      <c r="C39" s="16"/>
      <c r="D39" s="5">
        <f t="shared" si="0"/>
        <v>37965</v>
      </c>
      <c r="E39" s="3">
        <v>25727</v>
      </c>
      <c r="F39" s="3">
        <v>12238</v>
      </c>
      <c r="G39" s="3">
        <v>9449</v>
      </c>
      <c r="H39" s="3">
        <v>16365</v>
      </c>
      <c r="I39" s="3">
        <v>1733</v>
      </c>
      <c r="J39" s="3">
        <v>1241</v>
      </c>
      <c r="K39" s="3">
        <v>1112</v>
      </c>
      <c r="L39" s="3">
        <v>228</v>
      </c>
      <c r="M39" s="3">
        <v>19</v>
      </c>
      <c r="N39" s="3">
        <v>7818</v>
      </c>
      <c r="O39" s="7" t="s">
        <v>64</v>
      </c>
    </row>
    <row r="40" spans="1:15" ht="15" customHeight="1" x14ac:dyDescent="0.25">
      <c r="A40" s="17" t="s">
        <v>49</v>
      </c>
      <c r="B40" s="15" t="s">
        <v>50</v>
      </c>
      <c r="C40" s="16"/>
      <c r="D40" s="5">
        <f t="shared" si="0"/>
        <v>9030</v>
      </c>
      <c r="E40" s="3">
        <v>5039</v>
      </c>
      <c r="F40" s="3">
        <v>3991</v>
      </c>
      <c r="G40" s="3">
        <v>905</v>
      </c>
      <c r="H40" s="3">
        <v>4854</v>
      </c>
      <c r="I40" s="3">
        <v>1051</v>
      </c>
      <c r="J40" s="3">
        <v>332</v>
      </c>
      <c r="K40" s="3">
        <v>74</v>
      </c>
      <c r="L40" s="3">
        <v>38</v>
      </c>
      <c r="M40" s="3">
        <v>15</v>
      </c>
      <c r="N40" s="3">
        <v>1761</v>
      </c>
      <c r="O40" s="7" t="s">
        <v>64</v>
      </c>
    </row>
    <row r="41" spans="1:15" ht="15" customHeight="1" x14ac:dyDescent="0.25">
      <c r="A41" s="18"/>
      <c r="B41" s="15" t="s">
        <v>51</v>
      </c>
      <c r="C41" s="16"/>
      <c r="D41" s="5">
        <f t="shared" si="0"/>
        <v>1629</v>
      </c>
      <c r="E41" s="3">
        <v>898</v>
      </c>
      <c r="F41" s="3">
        <v>731</v>
      </c>
      <c r="G41" s="3">
        <v>196</v>
      </c>
      <c r="H41" s="3">
        <v>782</v>
      </c>
      <c r="I41" s="3">
        <v>263</v>
      </c>
      <c r="J41" s="3">
        <v>66</v>
      </c>
      <c r="K41" s="3">
        <v>9</v>
      </c>
      <c r="L41" s="3">
        <v>5</v>
      </c>
      <c r="M41" s="3">
        <v>7</v>
      </c>
      <c r="N41" s="3">
        <v>301</v>
      </c>
      <c r="O41" s="7" t="s">
        <v>64</v>
      </c>
    </row>
    <row r="42" spans="1:15" ht="15" customHeight="1" x14ac:dyDescent="0.25">
      <c r="A42" s="18"/>
      <c r="B42" s="15" t="s">
        <v>52</v>
      </c>
      <c r="C42" s="16"/>
      <c r="D42" s="5">
        <f t="shared" si="0"/>
        <v>260</v>
      </c>
      <c r="E42" s="3">
        <f>E43-E40-E41</f>
        <v>134</v>
      </c>
      <c r="F42" s="3">
        <f t="shared" ref="F42:N42" si="6">F43-F40-F41</f>
        <v>126</v>
      </c>
      <c r="G42" s="3">
        <f t="shared" si="6"/>
        <v>13</v>
      </c>
      <c r="H42" s="3">
        <f t="shared" si="6"/>
        <v>94</v>
      </c>
      <c r="I42" s="3">
        <f t="shared" si="6"/>
        <v>19</v>
      </c>
      <c r="J42" s="3">
        <f t="shared" si="6"/>
        <v>21</v>
      </c>
      <c r="K42" s="3">
        <f t="shared" si="6"/>
        <v>0</v>
      </c>
      <c r="L42" s="3">
        <f t="shared" si="6"/>
        <v>3</v>
      </c>
      <c r="M42" s="3">
        <f t="shared" si="6"/>
        <v>57</v>
      </c>
      <c r="N42" s="3">
        <f t="shared" si="6"/>
        <v>53</v>
      </c>
      <c r="O42" s="7" t="s">
        <v>64</v>
      </c>
    </row>
    <row r="43" spans="1:15" ht="15" customHeight="1" x14ac:dyDescent="0.25">
      <c r="A43" s="19"/>
      <c r="B43" s="15" t="s">
        <v>53</v>
      </c>
      <c r="C43" s="16"/>
      <c r="D43" s="5">
        <f t="shared" si="0"/>
        <v>10919</v>
      </c>
      <c r="E43" s="3">
        <v>6071</v>
      </c>
      <c r="F43" s="3">
        <v>4848</v>
      </c>
      <c r="G43" s="3">
        <v>1114</v>
      </c>
      <c r="H43" s="3">
        <v>5730</v>
      </c>
      <c r="I43" s="3">
        <v>1333</v>
      </c>
      <c r="J43" s="3">
        <v>419</v>
      </c>
      <c r="K43" s="3">
        <v>83</v>
      </c>
      <c r="L43" s="3">
        <v>46</v>
      </c>
      <c r="M43" s="3">
        <v>79</v>
      </c>
      <c r="N43" s="3">
        <v>2115</v>
      </c>
      <c r="O43" s="7" t="s">
        <v>64</v>
      </c>
    </row>
    <row r="44" spans="1:15" x14ac:dyDescent="0.25">
      <c r="A44" s="17" t="s">
        <v>54</v>
      </c>
      <c r="B44" s="15" t="s">
        <v>55</v>
      </c>
      <c r="C44" s="16"/>
      <c r="D44" s="5">
        <f t="shared" si="0"/>
        <v>341</v>
      </c>
      <c r="E44" s="3">
        <v>219</v>
      </c>
      <c r="F44" s="3">
        <v>122</v>
      </c>
      <c r="G44" s="3">
        <v>55</v>
      </c>
      <c r="H44" s="3">
        <v>53</v>
      </c>
      <c r="I44" s="3">
        <v>31</v>
      </c>
      <c r="J44" s="3">
        <v>30</v>
      </c>
      <c r="K44" s="3">
        <v>2</v>
      </c>
      <c r="L44" s="3">
        <v>2</v>
      </c>
      <c r="M44" s="3">
        <v>0</v>
      </c>
      <c r="N44" s="3">
        <v>168</v>
      </c>
      <c r="O44" s="7" t="s">
        <v>64</v>
      </c>
    </row>
    <row r="45" spans="1:15" x14ac:dyDescent="0.25">
      <c r="A45" s="18"/>
      <c r="B45" s="15" t="s">
        <v>56</v>
      </c>
      <c r="C45" s="16"/>
      <c r="D45" s="5">
        <f t="shared" si="0"/>
        <v>716</v>
      </c>
      <c r="E45" s="3">
        <f>E46-E44</f>
        <v>497</v>
      </c>
      <c r="F45" s="3">
        <f t="shared" ref="F45:N45" si="7">F46-F44</f>
        <v>219</v>
      </c>
      <c r="G45" s="3">
        <f t="shared" si="7"/>
        <v>220</v>
      </c>
      <c r="H45" s="3">
        <f t="shared" si="7"/>
        <v>87</v>
      </c>
      <c r="I45" s="3">
        <f t="shared" si="7"/>
        <v>24</v>
      </c>
      <c r="J45" s="3">
        <f t="shared" si="7"/>
        <v>145</v>
      </c>
      <c r="K45" s="3">
        <f t="shared" si="7"/>
        <v>13</v>
      </c>
      <c r="L45" s="3">
        <f t="shared" si="7"/>
        <v>7</v>
      </c>
      <c r="M45" s="3">
        <f t="shared" si="7"/>
        <v>0</v>
      </c>
      <c r="N45" s="3">
        <f t="shared" si="7"/>
        <v>220</v>
      </c>
      <c r="O45" s="7" t="s">
        <v>64</v>
      </c>
    </row>
    <row r="46" spans="1:15" x14ac:dyDescent="0.25">
      <c r="A46" s="19"/>
      <c r="B46" s="15" t="s">
        <v>57</v>
      </c>
      <c r="C46" s="16"/>
      <c r="D46" s="5">
        <f t="shared" si="0"/>
        <v>1057</v>
      </c>
      <c r="E46" s="3">
        <v>716</v>
      </c>
      <c r="F46" s="3">
        <v>341</v>
      </c>
      <c r="G46" s="3">
        <v>275</v>
      </c>
      <c r="H46" s="3">
        <v>140</v>
      </c>
      <c r="I46" s="3">
        <v>55</v>
      </c>
      <c r="J46" s="3">
        <v>175</v>
      </c>
      <c r="K46" s="3">
        <v>15</v>
      </c>
      <c r="L46" s="3">
        <v>9</v>
      </c>
      <c r="M46" s="3">
        <v>0</v>
      </c>
      <c r="N46" s="3">
        <v>388</v>
      </c>
      <c r="O46" s="7" t="s">
        <v>64</v>
      </c>
    </row>
    <row r="47" spans="1:15" ht="15" customHeight="1" x14ac:dyDescent="0.25">
      <c r="A47" s="2"/>
      <c r="B47" s="15" t="s">
        <v>58</v>
      </c>
      <c r="C47" s="16"/>
      <c r="D47" s="5">
        <f t="shared" si="0"/>
        <v>173</v>
      </c>
      <c r="E47" s="3">
        <v>86</v>
      </c>
      <c r="F47" s="3">
        <v>87</v>
      </c>
      <c r="G47" s="3">
        <v>14</v>
      </c>
      <c r="H47" s="3">
        <v>67</v>
      </c>
      <c r="I47" s="3">
        <v>7</v>
      </c>
      <c r="J47" s="3">
        <v>8</v>
      </c>
      <c r="K47" s="3">
        <v>0</v>
      </c>
      <c r="L47" s="3">
        <v>0</v>
      </c>
      <c r="M47" s="3">
        <v>0</v>
      </c>
      <c r="N47" s="3">
        <v>77</v>
      </c>
      <c r="O47" s="7" t="s">
        <v>64</v>
      </c>
    </row>
    <row r="48" spans="1:15" ht="15" customHeight="1" x14ac:dyDescent="0.25">
      <c r="A48" s="2"/>
      <c r="B48" s="15" t="s">
        <v>59</v>
      </c>
      <c r="C48" s="16"/>
      <c r="D48" s="5">
        <f t="shared" si="0"/>
        <v>990397</v>
      </c>
      <c r="E48" s="3">
        <f>E47+E46+E43+E39+E25+E18</f>
        <v>472558</v>
      </c>
      <c r="F48" s="3">
        <f t="shared" ref="F48:N48" si="8">F47+F46+F43+F39+F25+F18</f>
        <v>517839</v>
      </c>
      <c r="G48" s="3">
        <f t="shared" si="8"/>
        <v>70635</v>
      </c>
      <c r="H48" s="3">
        <f t="shared" si="8"/>
        <v>710319</v>
      </c>
      <c r="I48" s="3">
        <f t="shared" si="8"/>
        <v>38973</v>
      </c>
      <c r="J48" s="3">
        <f t="shared" si="8"/>
        <v>10318</v>
      </c>
      <c r="K48" s="3">
        <f t="shared" si="8"/>
        <v>5718</v>
      </c>
      <c r="L48" s="3">
        <f t="shared" si="8"/>
        <v>1350</v>
      </c>
      <c r="M48" s="3">
        <f t="shared" si="8"/>
        <v>6410</v>
      </c>
      <c r="N48" s="3">
        <f t="shared" si="8"/>
        <v>146674</v>
      </c>
      <c r="O48" s="7" t="s">
        <v>64</v>
      </c>
    </row>
    <row r="49" spans="1:14" x14ac:dyDescent="0.3">
      <c r="A49" s="20" t="s">
        <v>66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</sheetData>
  <mergeCells count="47">
    <mergeCell ref="A49:N5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N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ageMargins left="0.35433070866141736" right="0.35433070866141736" top="0.35433070866141736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來臺旅客按性別及來臺目的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2018-08-28T08:31:25Z</cp:lastPrinted>
  <dcterms:created xsi:type="dcterms:W3CDTF">2018-08-16T06:57:31Z</dcterms:created>
  <dcterms:modified xsi:type="dcterms:W3CDTF">2019-12-27T00:31:56Z</dcterms:modified>
</cp:coreProperties>
</file>