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3\"/>
    </mc:Choice>
  </mc:AlternateContent>
  <bookViews>
    <workbookView xWindow="0" yWindow="0" windowWidth="23040" windowHeight="913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18" i="1" s="1"/>
  <c r="G20" i="1"/>
  <c r="G21" i="1"/>
  <c r="G22" i="1"/>
  <c r="G23" i="1"/>
  <c r="G24" i="1"/>
  <c r="G4" i="1"/>
  <c r="D48" i="1"/>
  <c r="D45" i="1"/>
  <c r="D47" i="1"/>
  <c r="D46" i="1" s="1"/>
  <c r="D41" i="1"/>
  <c r="D43" i="1" s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25" i="1" s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43" i="1" l="1"/>
  <c r="G16" i="1"/>
  <c r="D39" i="1"/>
  <c r="G39" i="1"/>
  <c r="D18" i="1"/>
  <c r="D16" i="1"/>
  <c r="G25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<sst xmlns="http://schemas.openxmlformats.org/spreadsheetml/2006/main" count="113" uniqueCount="63">
  <si>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</si>
  <si>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</si>
  <si>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</si>
  <si>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</si>
  <si>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</si>
  <si>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</si>
  <si>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</si>
  <si>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</si>
  <si>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</si>
  <si>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</si>
  <si>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</si>
  <si>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</si>
  <si>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</si>
  <si>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</si>
  <si>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</si>
  <si>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</si>
  <si>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</si>
  <si>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</si>
  <si>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</si>
  <si>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</si>
  <si>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</si>
  <si>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</si>
  <si>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</si>
  <si>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</si>
  <si>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</si>
  <si>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</si>
  <si>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</si>
  <si>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</si>
  <si>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</si>
  <si>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</si>
  <si>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</si>
  <si>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</si>
  <si>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</si>
  <si>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</si>
  <si>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</si>
  <si>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</si>
  <si>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</si>
  <si>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</si>
  <si>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</si>
  <si>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</si>
  <si>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</si>
  <si>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</si>
  <si>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</si>
  <si>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</si>
  <si>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</si>
  <si>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</si>
  <si>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</si>
  <si>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</si>
  <si>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</si>
  <si>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</si>
  <si>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</si>
  <si>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</si>
  <si>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</si>
  <si>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</si>
  <si>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</si>
  <si>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</si>
  <si>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</si>
  <si>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108年1至3月來臺旅客人次及成長率－按居住地分
Table 1-2 Visitor Arrivals by Residence,
January-March,2019</t>
  </si>
  <si>
    <t>108年1至3月 Jan.-March., 2019</t>
  </si>
  <si>
    <t>107年1至3月 Jan.-March., 2018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</si>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</sst>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pane ySplit="3" topLeftCell="A4" activePane="bottomLeft" state="frozen"/>
      <selection pane="bottomLeft" activeCell="M8" sqref="M8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2" customFormat="1" ht="24.6" customHeight="1" x14ac:dyDescent="0.3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r="3" spans="1:13" s="2" customFormat="1" ht="48.6" customHeight="1" x14ac:dyDescent="0.3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6" t="s">
        <v>5</v>
      </c>
      <c r="B4" s="19" t="s">
        <v>6</v>
      </c>
      <c r="C4" s="20"/>
      <c r="D4" s="5">
        <f>E4+F4</f>
        <v>347705</v>
      </c>
      <c r="E4" s="5">
        <v>321097</v>
      </c>
      <c r="F4" s="6">
        <v>26608</v>
      </c>
      <c r="G4" s="5">
        <f>H4+I4</f>
        <v>366822</v>
      </c>
      <c r="H4" s="5">
        <v>340689</v>
      </c>
      <c r="I4" s="6">
        <v>26133</v>
      </c>
      <c r="J4" s="7">
        <f>IF(G4=0,"-",((D4/G4)-1)*100)</f>
        <v>-5.2115194835642313</v>
      </c>
      <c r="K4" s="7">
        <f>IF(H4=0,"-",((E4/H4)-1)*100)</f>
        <v>-5.7506993181464576</v>
      </c>
      <c r="L4" s="7">
        <f>IF(I4=0,"-",((F4/I4)-1)*100)</f>
        <v>1.8176252248115476</v>
      </c>
      <c r="M4" s="8" t="s">
        <v>60</v>
      </c>
    </row>
    <row r="5" spans="1:13" s="8" customFormat="1" ht="15" customHeight="1" x14ac:dyDescent="0.3">
      <c r="A5" s="17"/>
      <c r="B5" s="19" t="s">
        <v>7</v>
      </c>
      <c r="C5" s="20"/>
      <c r="D5" s="5">
        <f t="shared" ref="D5:D48" si="0">E5+F5</f>
        <v>792568</v>
      </c>
      <c r="E5" s="5">
        <v>785386</v>
      </c>
      <c r="F5" s="6">
        <v>7182</v>
      </c>
      <c r="G5" s="5">
        <f t="shared" ref="G5:G48" si="1">H5+I5</f>
        <v>700211</v>
      </c>
      <c r="H5" s="5">
        <v>692607</v>
      </c>
      <c r="I5" s="6">
        <v>7604</v>
      </c>
      <c r="J5" s="7">
        <f t="shared" ref="J5:L49" si="2">IF(G5=0,"-",((D5/G5)-1)*100)</f>
        <v>13.189881335768794</v>
      </c>
      <c r="K5" s="7">
        <f t="shared" si="2"/>
        <v>13.395619738177643</v>
      </c>
      <c r="L5" s="7">
        <f t="shared" si="2"/>
        <v>-5.5497106785902144</v>
      </c>
      <c r="M5" s="8" t="s">
        <v>60</v>
      </c>
    </row>
    <row r="6" spans="1:13" s="8" customFormat="1" ht="15" customHeight="1" x14ac:dyDescent="0.3">
      <c r="A6" s="17"/>
      <c r="B6" s="19" t="s">
        <v>8</v>
      </c>
      <c r="C6" s="20"/>
      <c r="D6" s="5">
        <f t="shared" si="0"/>
        <v>506916</v>
      </c>
      <c r="E6" s="5">
        <v>436</v>
      </c>
      <c r="F6" s="6">
        <v>506480</v>
      </c>
      <c r="G6" s="5">
        <f t="shared" si="1"/>
        <v>492132</v>
      </c>
      <c r="H6" s="5">
        <v>393</v>
      </c>
      <c r="I6" s="6">
        <v>491739</v>
      </c>
      <c r="J6" s="7">
        <f t="shared" si="2"/>
        <v>3.004072078222908</v>
      </c>
      <c r="K6" s="7">
        <f t="shared" si="2"/>
        <v>10.941475826972002</v>
      </c>
      <c r="L6" s="7">
        <f t="shared" si="2"/>
        <v>2.9977284697776607</v>
      </c>
    </row>
    <row r="7" spans="1:13" s="8" customFormat="1" ht="15" customHeight="1" x14ac:dyDescent="0.3">
      <c r="A7" s="17"/>
      <c r="B7" s="19" t="s">
        <v>9</v>
      </c>
      <c r="C7" s="20"/>
      <c r="D7" s="5">
        <f t="shared" si="0"/>
        <v>326308</v>
      </c>
      <c r="E7" s="5">
        <v>950</v>
      </c>
      <c r="F7" s="6">
        <v>325358</v>
      </c>
      <c r="G7" s="5">
        <f t="shared" si="1"/>
        <v>300262</v>
      </c>
      <c r="H7" s="5">
        <v>935</v>
      </c>
      <c r="I7" s="6">
        <v>299327</v>
      </c>
      <c r="J7" s="7">
        <f t="shared" si="2"/>
        <v>8.6744243360798343</v>
      </c>
      <c r="K7" s="7">
        <f t="shared" si="2"/>
        <v>1.6042780748663166</v>
      </c>
      <c r="L7" s="7">
        <f t="shared" si="2"/>
        <v>8.6965091689022334</v>
      </c>
      <c r="M7" s="8" t="s">
        <v>60</v>
      </c>
    </row>
    <row r="8" spans="1:13" s="8" customFormat="1" ht="15" customHeight="1" x14ac:dyDescent="0.3">
      <c r="A8" s="17"/>
      <c r="B8" s="19" t="s">
        <v>10</v>
      </c>
      <c r="C8" s="20"/>
      <c r="D8" s="5">
        <f t="shared" si="0"/>
        <v>9909</v>
      </c>
      <c r="E8" s="5">
        <v>9</v>
      </c>
      <c r="F8" s="6">
        <v>9900</v>
      </c>
      <c r="G8" s="5">
        <f t="shared" si="1"/>
        <v>8957</v>
      </c>
      <c r="H8" s="5">
        <v>9</v>
      </c>
      <c r="I8" s="6">
        <v>8948</v>
      </c>
      <c r="J8" s="7">
        <f t="shared" si="2"/>
        <v>10.628558669197275</v>
      </c>
      <c r="K8" s="7">
        <f t="shared" si="2"/>
        <v>0</v>
      </c>
      <c r="L8" s="7">
        <f t="shared" si="2"/>
        <v>10.639248994188645</v>
      </c>
      <c r="M8" s="8" t="s">
        <v>60</v>
      </c>
    </row>
    <row r="9" spans="1:13" s="8" customFormat="1" ht="15" customHeight="1" x14ac:dyDescent="0.3">
      <c r="A9" s="17"/>
      <c r="B9" s="19" t="s">
        <v>11</v>
      </c>
      <c r="C9" s="20"/>
      <c r="D9" s="5">
        <f t="shared" si="0"/>
        <v>5611</v>
      </c>
      <c r="E9" s="5">
        <v>18</v>
      </c>
      <c r="F9" s="6">
        <v>5593</v>
      </c>
      <c r="G9" s="5">
        <f t="shared" si="1"/>
        <v>5188</v>
      </c>
      <c r="H9" s="5">
        <v>18</v>
      </c>
      <c r="I9" s="6">
        <v>5170</v>
      </c>
      <c r="J9" s="7">
        <f t="shared" si="2"/>
        <v>8.1534309946029282</v>
      </c>
      <c r="K9" s="7">
        <f t="shared" si="2"/>
        <v>0</v>
      </c>
      <c r="L9" s="7">
        <f t="shared" si="2"/>
        <v>8.1818181818181799</v>
      </c>
      <c r="M9" s="8" t="s">
        <v>60</v>
      </c>
    </row>
    <row r="10" spans="1:13" s="8" customFormat="1" ht="15" customHeight="1" x14ac:dyDescent="0.3">
      <c r="A10" s="17"/>
      <c r="B10" s="16" t="s">
        <v>12</v>
      </c>
      <c r="C10" s="9" t="s">
        <v>30</v>
      </c>
      <c r="D10" s="5">
        <f>E10+F10</f>
        <v>133652</v>
      </c>
      <c r="E10" s="5">
        <v>220</v>
      </c>
      <c r="F10" s="6">
        <v>133432</v>
      </c>
      <c r="G10" s="5">
        <f t="shared" si="1"/>
        <v>127843</v>
      </c>
      <c r="H10" s="5">
        <v>213</v>
      </c>
      <c r="I10" s="6">
        <v>127630</v>
      </c>
      <c r="J10" s="7">
        <f t="shared" si="2"/>
        <v>4.5438545716230072</v>
      </c>
      <c r="K10" s="7">
        <f t="shared" si="2"/>
        <v>3.2863849765258246</v>
      </c>
      <c r="L10" s="7">
        <f t="shared" si="2"/>
        <v>4.5459531458121205</v>
      </c>
      <c r="M10" s="8" t="s">
        <v>60</v>
      </c>
    </row>
    <row r="11" spans="1:13" s="8" customFormat="1" ht="15" customHeight="1" x14ac:dyDescent="0.3">
      <c r="A11" s="17"/>
      <c r="B11" s="17"/>
      <c r="C11" s="10" t="s">
        <v>31</v>
      </c>
      <c r="D11" s="5">
        <f t="shared" si="0"/>
        <v>99803</v>
      </c>
      <c r="E11" s="5">
        <v>82</v>
      </c>
      <c r="F11" s="6">
        <v>99721</v>
      </c>
      <c r="G11" s="5">
        <f t="shared" si="1"/>
        <v>93837</v>
      </c>
      <c r="H11" s="5">
        <v>74</v>
      </c>
      <c r="I11" s="6">
        <v>93763</v>
      </c>
      <c r="J11" s="7">
        <f t="shared" si="2"/>
        <v>6.3578332640642721</v>
      </c>
      <c r="K11" s="7">
        <f t="shared" si="2"/>
        <v>10.810810810810811</v>
      </c>
      <c r="L11" s="7">
        <f t="shared" si="2"/>
        <v>6.3543188677836593</v>
      </c>
      <c r="M11" s="8" t="s">
        <v>60</v>
      </c>
    </row>
    <row r="12" spans="1:13" s="8" customFormat="1" ht="15" customHeight="1" x14ac:dyDescent="0.3">
      <c r="A12" s="17"/>
      <c r="B12" s="17"/>
      <c r="C12" s="10" t="s">
        <v>32</v>
      </c>
      <c r="D12" s="5">
        <f t="shared" si="0"/>
        <v>47744</v>
      </c>
      <c r="E12" s="5">
        <v>144</v>
      </c>
      <c r="F12" s="6">
        <v>47600</v>
      </c>
      <c r="G12" s="5">
        <f t="shared" si="1"/>
        <v>44742</v>
      </c>
      <c r="H12" s="5">
        <v>135</v>
      </c>
      <c r="I12" s="6">
        <v>44607</v>
      </c>
      <c r="J12" s="7">
        <f t="shared" si="2"/>
        <v>6.7095793661436698</v>
      </c>
      <c r="K12" s="7">
        <f t="shared" si="2"/>
        <v>6.6666666666666652</v>
      </c>
      <c r="L12" s="7">
        <f t="shared" si="2"/>
        <v>6.7097092384603263</v>
      </c>
      <c r="M12" s="8" t="s">
        <v>60</v>
      </c>
    </row>
    <row r="13" spans="1:13" s="8" customFormat="1" ht="15" customHeight="1" x14ac:dyDescent="0.3">
      <c r="A13" s="17"/>
      <c r="B13" s="17"/>
      <c r="C13" s="10" t="s">
        <v>33</v>
      </c>
      <c r="D13" s="5">
        <f t="shared" si="0"/>
        <v>113591</v>
      </c>
      <c r="E13" s="5">
        <v>570</v>
      </c>
      <c r="F13" s="6">
        <v>113021</v>
      </c>
      <c r="G13" s="5">
        <f t="shared" si="1"/>
        <v>100516</v>
      </c>
      <c r="H13" s="5">
        <v>668</v>
      </c>
      <c r="I13" s="6">
        <v>99848</v>
      </c>
      <c r="J13" s="7">
        <f t="shared" si="2"/>
        <v>13.007879342592222</v>
      </c>
      <c r="K13" s="7">
        <f t="shared" si="2"/>
        <v>-14.67065868263473</v>
      </c>
      <c r="L13" s="7">
        <f t="shared" si="2"/>
        <v>13.193053441230674</v>
      </c>
      <c r="M13" s="8" t="s">
        <v>60</v>
      </c>
    </row>
    <row r="14" spans="1:13" s="8" customFormat="1" ht="15" customHeight="1" x14ac:dyDescent="0.3">
      <c r="A14" s="17"/>
      <c r="B14" s="17"/>
      <c r="C14" s="10" t="s">
        <v>34</v>
      </c>
      <c r="D14" s="5">
        <f t="shared" si="0"/>
        <v>98642</v>
      </c>
      <c r="E14" s="5">
        <v>80</v>
      </c>
      <c r="F14" s="6">
        <v>98562</v>
      </c>
      <c r="G14" s="5">
        <f t="shared" si="1"/>
        <v>78210</v>
      </c>
      <c r="H14" s="5">
        <v>86</v>
      </c>
      <c r="I14" s="6">
        <v>78124</v>
      </c>
      <c r="J14" s="7">
        <f t="shared" si="2"/>
        <v>26.124536504283348</v>
      </c>
      <c r="K14" s="7">
        <f t="shared" si="2"/>
        <v>-6.9767441860465134</v>
      </c>
      <c r="L14" s="7">
        <f t="shared" si="2"/>
        <v>26.160974860478213</v>
      </c>
      <c r="M14" s="8" t="s">
        <v>60</v>
      </c>
    </row>
    <row r="15" spans="1:13" s="8" customFormat="1" ht="15" customHeight="1" x14ac:dyDescent="0.3">
      <c r="A15" s="17"/>
      <c r="B15" s="17"/>
      <c r="C15" s="10" t="s">
        <v>35</v>
      </c>
      <c r="D15" s="5">
        <f t="shared" si="0"/>
        <v>99873</v>
      </c>
      <c r="E15" s="5">
        <v>867</v>
      </c>
      <c r="F15" s="6">
        <v>99006</v>
      </c>
      <c r="G15" s="5">
        <f t="shared" si="1"/>
        <v>112914</v>
      </c>
      <c r="H15" s="5">
        <v>933</v>
      </c>
      <c r="I15" s="6">
        <v>111981</v>
      </c>
      <c r="J15" s="7">
        <f t="shared" si="2"/>
        <v>-11.549497847919653</v>
      </c>
      <c r="K15" s="7">
        <f t="shared" si="2"/>
        <v>-7.0739549839228255</v>
      </c>
      <c r="L15" s="7">
        <f t="shared" si="2"/>
        <v>-11.586787044230718</v>
      </c>
      <c r="M15" s="8" t="s">
        <v>60</v>
      </c>
    </row>
    <row r="16" spans="1:13" s="8" customFormat="1" ht="15" customHeight="1" x14ac:dyDescent="0.3">
      <c r="A16" s="17"/>
      <c r="B16" s="17"/>
      <c r="C16" s="10" t="s">
        <v>36</v>
      </c>
      <c r="D16" s="5">
        <f t="shared" ref="D16:I16" si="3">D17-D10-D11-D12-D13-D14-D15</f>
        <v>8191</v>
      </c>
      <c r="E16" s="5">
        <f t="shared" si="3"/>
        <v>86</v>
      </c>
      <c r="F16" s="5">
        <f t="shared" si="3"/>
        <v>8105</v>
      </c>
      <c r="G16" s="5">
        <f t="shared" si="3"/>
        <v>8128</v>
      </c>
      <c r="H16" s="5">
        <f t="shared" si="3"/>
        <v>78</v>
      </c>
      <c r="I16" s="5">
        <f t="shared" si="3"/>
        <v>8050</v>
      </c>
      <c r="J16" s="7">
        <f t="shared" si="2"/>
        <v>0.77509842519685179</v>
      </c>
      <c r="K16" s="7">
        <f t="shared" si="2"/>
        <v>10.256410256410264</v>
      </c>
      <c r="L16" s="7">
        <f t="shared" si="2"/>
        <v>0.68322981366459867</v>
      </c>
      <c r="M16" s="8" t="s">
        <v>60</v>
      </c>
    </row>
    <row r="17" spans="1:13" s="8" customFormat="1" ht="15" customHeight="1" x14ac:dyDescent="0.3">
      <c r="A17" s="17"/>
      <c r="B17" s="18"/>
      <c r="C17" s="10" t="s">
        <v>13</v>
      </c>
      <c r="D17" s="5">
        <f t="shared" si="0"/>
        <v>601496</v>
      </c>
      <c r="E17" s="5">
        <v>2049</v>
      </c>
      <c r="F17" s="6">
        <v>599447</v>
      </c>
      <c r="G17" s="5">
        <f t="shared" si="1"/>
        <v>566190</v>
      </c>
      <c r="H17" s="5">
        <v>2187</v>
      </c>
      <c r="I17" s="6">
        <v>564003</v>
      </c>
      <c r="J17" s="7">
        <f t="shared" si="2"/>
        <v>6.2357159257492967</v>
      </c>
      <c r="K17" s="7">
        <f t="shared" si="2"/>
        <v>-6.3100137174211257</v>
      </c>
      <c r="L17" s="7">
        <f t="shared" si="2"/>
        <v>6.2843637356538862</v>
      </c>
      <c r="M17" s="8" t="s">
        <v>60</v>
      </c>
    </row>
    <row r="18" spans="1:13" s="8" customFormat="1" ht="15" customHeight="1" x14ac:dyDescent="0.3">
      <c r="A18" s="17"/>
      <c r="B18" s="19" t="s">
        <v>14</v>
      </c>
      <c r="C18" s="20"/>
      <c r="D18" s="5">
        <f t="shared" ref="D18:I18" si="4">D19-D4-D5-D6-D7-D8-D9-D17</f>
        <v>4945</v>
      </c>
      <c r="E18" s="5">
        <f t="shared" si="4"/>
        <v>16</v>
      </c>
      <c r="F18" s="5">
        <f t="shared" si="4"/>
        <v>4929</v>
      </c>
      <c r="G18" s="5">
        <f t="shared" si="4"/>
        <v>3388</v>
      </c>
      <c r="H18" s="5">
        <f t="shared" si="4"/>
        <v>14</v>
      </c>
      <c r="I18" s="5">
        <f t="shared" si="4"/>
        <v>3374</v>
      </c>
      <c r="J18" s="7">
        <f t="shared" si="2"/>
        <v>45.956316410861866</v>
      </c>
      <c r="K18" s="7">
        <f t="shared" si="2"/>
        <v>14.285714285714279</v>
      </c>
      <c r="L18" s="7">
        <f t="shared" si="2"/>
        <v>46.087729697688196</v>
      </c>
      <c r="M18" s="8" t="s">
        <v>60</v>
      </c>
    </row>
    <row r="19" spans="1:13" s="8" customFormat="1" ht="15" customHeight="1" x14ac:dyDescent="0.3">
      <c r="A19" s="18"/>
      <c r="B19" s="19" t="s">
        <v>15</v>
      </c>
      <c r="C19" s="20"/>
      <c r="D19" s="5">
        <f t="shared" si="0"/>
        <v>2595458</v>
      </c>
      <c r="E19" s="5">
        <v>1109961</v>
      </c>
      <c r="F19" s="6">
        <v>1485497</v>
      </c>
      <c r="G19" s="5">
        <f t="shared" si="1"/>
        <v>2443150</v>
      </c>
      <c r="H19" s="5">
        <v>1036852</v>
      </c>
      <c r="I19" s="6">
        <v>1406298</v>
      </c>
      <c r="J19" s="7">
        <f t="shared" si="2"/>
        <v>6.23408304852342</v>
      </c>
      <c r="K19" s="7">
        <f t="shared" si="2"/>
        <v>7.0510545381597289</v>
      </c>
      <c r="L19" s="7">
        <f t="shared" si="2"/>
        <v>5.631736658944253</v>
      </c>
      <c r="M19" s="8" t="s">
        <v>60</v>
      </c>
    </row>
    <row r="20" spans="1:13" s="8" customFormat="1" ht="15" customHeight="1" x14ac:dyDescent="0.3">
      <c r="A20" s="16" t="s">
        <v>16</v>
      </c>
      <c r="B20" s="19" t="s">
        <v>37</v>
      </c>
      <c r="C20" s="20"/>
      <c r="D20" s="5">
        <f t="shared" si="0"/>
        <v>35182</v>
      </c>
      <c r="E20" s="5">
        <v>90</v>
      </c>
      <c r="F20" s="6">
        <v>35092</v>
      </c>
      <c r="G20" s="5">
        <f t="shared" si="1"/>
        <v>34289</v>
      </c>
      <c r="H20" s="5">
        <v>94</v>
      </c>
      <c r="I20" s="6">
        <v>34195</v>
      </c>
      <c r="J20" s="7">
        <f t="shared" si="2"/>
        <v>2.6043337513488307</v>
      </c>
      <c r="K20" s="7">
        <f t="shared" si="2"/>
        <v>-4.2553191489361648</v>
      </c>
      <c r="L20" s="7">
        <f t="shared" si="2"/>
        <v>2.6231905249305409</v>
      </c>
      <c r="M20" s="8" t="s">
        <v>60</v>
      </c>
    </row>
    <row r="21" spans="1:13" s="8" customFormat="1" ht="15" customHeight="1" x14ac:dyDescent="0.3">
      <c r="A21" s="17"/>
      <c r="B21" s="19" t="s">
        <v>38</v>
      </c>
      <c r="C21" s="20"/>
      <c r="D21" s="5">
        <f t="shared" si="0"/>
        <v>140454</v>
      </c>
      <c r="E21" s="5">
        <v>1029</v>
      </c>
      <c r="F21" s="6">
        <v>139425</v>
      </c>
      <c r="G21" s="5">
        <f t="shared" si="1"/>
        <v>135606</v>
      </c>
      <c r="H21" s="5">
        <v>955</v>
      </c>
      <c r="I21" s="6">
        <v>134651</v>
      </c>
      <c r="J21" s="7">
        <f t="shared" si="2"/>
        <v>3.5750630503075032</v>
      </c>
      <c r="K21" s="7">
        <f t="shared" si="2"/>
        <v>7.7486910994764457</v>
      </c>
      <c r="L21" s="7">
        <f t="shared" si="2"/>
        <v>3.5454619720611147</v>
      </c>
      <c r="M21" s="8" t="s">
        <v>60</v>
      </c>
    </row>
    <row r="22" spans="1:13" s="8" customFormat="1" ht="15" customHeight="1" x14ac:dyDescent="0.3">
      <c r="A22" s="17"/>
      <c r="B22" s="19" t="s">
        <v>39</v>
      </c>
      <c r="C22" s="20"/>
      <c r="D22" s="5">
        <f t="shared" si="0"/>
        <v>851</v>
      </c>
      <c r="E22" s="5">
        <v>4</v>
      </c>
      <c r="F22" s="6">
        <v>847</v>
      </c>
      <c r="G22" s="5">
        <f t="shared" si="1"/>
        <v>1027</v>
      </c>
      <c r="H22" s="5">
        <v>1</v>
      </c>
      <c r="I22" s="6">
        <v>1026</v>
      </c>
      <c r="J22" s="7">
        <f t="shared" si="2"/>
        <v>-17.137293086660176</v>
      </c>
      <c r="K22" s="7">
        <f t="shared" si="2"/>
        <v>300</v>
      </c>
      <c r="L22" s="7">
        <f t="shared" si="2"/>
        <v>-17.446393762183231</v>
      </c>
      <c r="M22" s="8" t="s">
        <v>60</v>
      </c>
    </row>
    <row r="23" spans="1:13" s="8" customFormat="1" ht="15" customHeight="1" x14ac:dyDescent="0.3">
      <c r="A23" s="17"/>
      <c r="B23" s="19" t="s">
        <v>40</v>
      </c>
      <c r="C23" s="20"/>
      <c r="D23" s="5">
        <f t="shared" si="0"/>
        <v>1318</v>
      </c>
      <c r="E23" s="5">
        <v>92</v>
      </c>
      <c r="F23" s="6">
        <v>1226</v>
      </c>
      <c r="G23" s="5">
        <f t="shared" si="1"/>
        <v>1162</v>
      </c>
      <c r="H23" s="5">
        <v>102</v>
      </c>
      <c r="I23" s="6">
        <v>1060</v>
      </c>
      <c r="J23" s="7">
        <f t="shared" si="2"/>
        <v>13.425129087779686</v>
      </c>
      <c r="K23" s="7">
        <f t="shared" si="2"/>
        <v>-9.8039215686274499</v>
      </c>
      <c r="L23" s="7">
        <f t="shared" si="2"/>
        <v>15.660377358490575</v>
      </c>
      <c r="M23" s="8" t="s">
        <v>60</v>
      </c>
    </row>
    <row r="24" spans="1:13" s="8" customFormat="1" ht="15" customHeight="1" x14ac:dyDescent="0.3">
      <c r="A24" s="17"/>
      <c r="B24" s="19" t="s">
        <v>41</v>
      </c>
      <c r="C24" s="20"/>
      <c r="D24" s="5">
        <f t="shared" si="0"/>
        <v>318</v>
      </c>
      <c r="E24" s="5">
        <v>65</v>
      </c>
      <c r="F24" s="6">
        <v>253</v>
      </c>
      <c r="G24" s="5">
        <f t="shared" si="1"/>
        <v>406</v>
      </c>
      <c r="H24" s="5">
        <v>50</v>
      </c>
      <c r="I24" s="6">
        <v>356</v>
      </c>
      <c r="J24" s="7">
        <f t="shared" si="2"/>
        <v>-21.674876847290637</v>
      </c>
      <c r="K24" s="7">
        <f t="shared" si="2"/>
        <v>30.000000000000004</v>
      </c>
      <c r="L24" s="7">
        <f t="shared" si="2"/>
        <v>-28.932584269662918</v>
      </c>
      <c r="M24" s="8" t="s">
        <v>60</v>
      </c>
    </row>
    <row r="25" spans="1:13" s="8" customFormat="1" ht="15" customHeight="1" x14ac:dyDescent="0.3">
      <c r="A25" s="17"/>
      <c r="B25" s="19" t="s">
        <v>17</v>
      </c>
      <c r="C25" s="20"/>
      <c r="D25" s="5">
        <f t="shared" ref="D25:I25" si="5">D26-D20-D21-D22-D23-D24</f>
        <v>3220</v>
      </c>
      <c r="E25" s="5">
        <f t="shared" si="5"/>
        <v>55</v>
      </c>
      <c r="F25" s="5">
        <f t="shared" si="5"/>
        <v>3165</v>
      </c>
      <c r="G25" s="5">
        <f t="shared" si="5"/>
        <v>3169</v>
      </c>
      <c r="H25" s="5">
        <f t="shared" si="5"/>
        <v>83</v>
      </c>
      <c r="I25" s="5">
        <f t="shared" si="5"/>
        <v>3086</v>
      </c>
      <c r="J25" s="7">
        <f t="shared" si="2"/>
        <v>1.609340485957711</v>
      </c>
      <c r="K25" s="7">
        <f t="shared" si="2"/>
        <v>-33.734939759036145</v>
      </c>
      <c r="L25" s="7">
        <f t="shared" si="2"/>
        <v>2.5599481529487988</v>
      </c>
      <c r="M25" s="8" t="s">
        <v>60</v>
      </c>
    </row>
    <row r="26" spans="1:13" s="8" customFormat="1" ht="15" customHeight="1" x14ac:dyDescent="0.3">
      <c r="A26" s="18"/>
      <c r="B26" s="19" t="s">
        <v>18</v>
      </c>
      <c r="C26" s="20"/>
      <c r="D26" s="5">
        <f t="shared" si="0"/>
        <v>181343</v>
      </c>
      <c r="E26" s="5">
        <v>1335</v>
      </c>
      <c r="F26" s="6">
        <v>180008</v>
      </c>
      <c r="G26" s="5">
        <f t="shared" si="1"/>
        <v>175659</v>
      </c>
      <c r="H26" s="5">
        <v>1285</v>
      </c>
      <c r="I26" s="6">
        <v>174374</v>
      </c>
      <c r="J26" s="7">
        <f t="shared" si="2"/>
        <v>3.2358148458092151</v>
      </c>
      <c r="K26" s="7">
        <f t="shared" si="2"/>
        <v>3.8910505836575959</v>
      </c>
      <c r="L26" s="7">
        <f t="shared" si="2"/>
        <v>3.2309862708890025</v>
      </c>
      <c r="M26" s="8" t="s">
        <v>60</v>
      </c>
    </row>
    <row r="27" spans="1:13" s="8" customFormat="1" ht="15" customHeight="1" x14ac:dyDescent="0.3">
      <c r="A27" s="16" t="s">
        <v>19</v>
      </c>
      <c r="B27" s="19" t="s">
        <v>42</v>
      </c>
      <c r="C27" s="20"/>
      <c r="D27" s="5">
        <f t="shared" si="0"/>
        <v>2074</v>
      </c>
      <c r="E27" s="5">
        <v>2</v>
      </c>
      <c r="F27" s="6">
        <v>2072</v>
      </c>
      <c r="G27" s="5">
        <f t="shared" si="1"/>
        <v>1784</v>
      </c>
      <c r="H27" s="5">
        <v>0</v>
      </c>
      <c r="I27" s="6">
        <v>1784</v>
      </c>
      <c r="J27" s="7">
        <f t="shared" si="2"/>
        <v>16.255605381165928</v>
      </c>
      <c r="K27" s="7" t="str">
        <f t="shared" si="2"/>
        <v>-</v>
      </c>
      <c r="L27" s="7">
        <f t="shared" si="2"/>
        <v>16.143497757847534</v>
      </c>
      <c r="M27" s="8" t="s">
        <v>60</v>
      </c>
    </row>
    <row r="28" spans="1:13" s="8" customFormat="1" ht="15" customHeight="1" x14ac:dyDescent="0.3">
      <c r="A28" s="17"/>
      <c r="B28" s="19" t="s">
        <v>43</v>
      </c>
      <c r="C28" s="20"/>
      <c r="D28" s="5">
        <f t="shared" si="0"/>
        <v>13163</v>
      </c>
      <c r="E28" s="5">
        <v>17</v>
      </c>
      <c r="F28" s="6">
        <v>13146</v>
      </c>
      <c r="G28" s="5">
        <f t="shared" si="1"/>
        <v>11422</v>
      </c>
      <c r="H28" s="5">
        <v>18</v>
      </c>
      <c r="I28" s="6">
        <v>11404</v>
      </c>
      <c r="J28" s="7">
        <f t="shared" si="2"/>
        <v>15.242514445806332</v>
      </c>
      <c r="K28" s="7">
        <f t="shared" si="2"/>
        <v>-5.555555555555558</v>
      </c>
      <c r="L28" s="7">
        <f t="shared" si="2"/>
        <v>15.275341985268319</v>
      </c>
      <c r="M28" s="8" t="s">
        <v>60</v>
      </c>
    </row>
    <row r="29" spans="1:13" s="8" customFormat="1" ht="15" customHeight="1" x14ac:dyDescent="0.3">
      <c r="A29" s="17"/>
      <c r="B29" s="19" t="s">
        <v>44</v>
      </c>
      <c r="C29" s="20"/>
      <c r="D29" s="5">
        <f t="shared" si="0"/>
        <v>20023</v>
      </c>
      <c r="E29" s="5">
        <v>36</v>
      </c>
      <c r="F29" s="6">
        <v>19987</v>
      </c>
      <c r="G29" s="5">
        <f t="shared" si="1"/>
        <v>16305</v>
      </c>
      <c r="H29" s="5">
        <v>34</v>
      </c>
      <c r="I29" s="6">
        <v>16271</v>
      </c>
      <c r="J29" s="7">
        <f t="shared" si="2"/>
        <v>22.802821220484514</v>
      </c>
      <c r="K29" s="7">
        <f t="shared" si="2"/>
        <v>5.8823529411764719</v>
      </c>
      <c r="L29" s="7">
        <f t="shared" si="2"/>
        <v>22.838178354126981</v>
      </c>
      <c r="M29" s="8" t="s">
        <v>60</v>
      </c>
    </row>
    <row r="30" spans="1:13" s="8" customFormat="1" ht="15" customHeight="1" x14ac:dyDescent="0.3">
      <c r="A30" s="17"/>
      <c r="B30" s="19" t="s">
        <v>45</v>
      </c>
      <c r="C30" s="20"/>
      <c r="D30" s="5">
        <f t="shared" si="0"/>
        <v>4764</v>
      </c>
      <c r="E30" s="5">
        <v>1</v>
      </c>
      <c r="F30" s="6">
        <v>4763</v>
      </c>
      <c r="G30" s="5">
        <f t="shared" si="1"/>
        <v>4634</v>
      </c>
      <c r="H30" s="5">
        <v>5</v>
      </c>
      <c r="I30" s="6">
        <v>4629</v>
      </c>
      <c r="J30" s="7">
        <f t="shared" si="2"/>
        <v>2.8053517479499357</v>
      </c>
      <c r="K30" s="7">
        <f t="shared" si="2"/>
        <v>-80</v>
      </c>
      <c r="L30" s="7">
        <f t="shared" si="2"/>
        <v>2.8947936919420991</v>
      </c>
      <c r="M30" s="8" t="s">
        <v>60</v>
      </c>
    </row>
    <row r="31" spans="1:13" s="8" customFormat="1" ht="15" customHeight="1" x14ac:dyDescent="0.3">
      <c r="A31" s="17"/>
      <c r="B31" s="19" t="s">
        <v>46</v>
      </c>
      <c r="C31" s="20"/>
      <c r="D31" s="5">
        <f t="shared" si="0"/>
        <v>6152</v>
      </c>
      <c r="E31" s="5">
        <v>6</v>
      </c>
      <c r="F31" s="6">
        <v>6146</v>
      </c>
      <c r="G31" s="5">
        <f t="shared" si="1"/>
        <v>5599</v>
      </c>
      <c r="H31" s="5">
        <v>7</v>
      </c>
      <c r="I31" s="6">
        <v>5592</v>
      </c>
      <c r="J31" s="7">
        <f t="shared" si="2"/>
        <v>9.8767637078049688</v>
      </c>
      <c r="K31" s="7">
        <f t="shared" si="2"/>
        <v>-14.28571428571429</v>
      </c>
      <c r="L31" s="7">
        <f t="shared" si="2"/>
        <v>9.9070100143061612</v>
      </c>
      <c r="M31" s="8" t="s">
        <v>60</v>
      </c>
    </row>
    <row r="32" spans="1:13" s="8" customFormat="1" ht="15" customHeight="1" x14ac:dyDescent="0.3">
      <c r="A32" s="17"/>
      <c r="B32" s="19" t="s">
        <v>47</v>
      </c>
      <c r="C32" s="20"/>
      <c r="D32" s="5">
        <f t="shared" si="0"/>
        <v>2726</v>
      </c>
      <c r="E32" s="5">
        <v>9</v>
      </c>
      <c r="F32" s="6">
        <v>2717</v>
      </c>
      <c r="G32" s="5">
        <f t="shared" si="1"/>
        <v>2504</v>
      </c>
      <c r="H32" s="5">
        <v>16</v>
      </c>
      <c r="I32" s="6">
        <v>2488</v>
      </c>
      <c r="J32" s="7">
        <f t="shared" si="2"/>
        <v>8.8658146964856179</v>
      </c>
      <c r="K32" s="7">
        <f t="shared" si="2"/>
        <v>-43.75</v>
      </c>
      <c r="L32" s="7">
        <f t="shared" si="2"/>
        <v>9.2041800643086766</v>
      </c>
      <c r="M32" s="8" t="s">
        <v>60</v>
      </c>
    </row>
    <row r="33" spans="1:13" s="8" customFormat="1" ht="15" customHeight="1" x14ac:dyDescent="0.3">
      <c r="A33" s="17"/>
      <c r="B33" s="19" t="s">
        <v>48</v>
      </c>
      <c r="C33" s="20"/>
      <c r="D33" s="5">
        <f t="shared" si="0"/>
        <v>2945</v>
      </c>
      <c r="E33" s="5">
        <v>6</v>
      </c>
      <c r="F33" s="6">
        <v>2939</v>
      </c>
      <c r="G33" s="5">
        <f t="shared" si="1"/>
        <v>2788</v>
      </c>
      <c r="H33" s="5">
        <v>10</v>
      </c>
      <c r="I33" s="6">
        <v>2778</v>
      </c>
      <c r="J33" s="7">
        <f t="shared" si="2"/>
        <v>5.6312769010043118</v>
      </c>
      <c r="K33" s="7">
        <f t="shared" si="2"/>
        <v>-40</v>
      </c>
      <c r="L33" s="7">
        <f t="shared" si="2"/>
        <v>5.7955363570914242</v>
      </c>
      <c r="M33" s="8" t="s">
        <v>60</v>
      </c>
    </row>
    <row r="34" spans="1:13" s="8" customFormat="1" ht="15" customHeight="1" x14ac:dyDescent="0.3">
      <c r="A34" s="17"/>
      <c r="B34" s="19" t="s">
        <v>49</v>
      </c>
      <c r="C34" s="20"/>
      <c r="D34" s="5">
        <f t="shared" si="0"/>
        <v>17542</v>
      </c>
      <c r="E34" s="5">
        <v>26</v>
      </c>
      <c r="F34" s="6">
        <v>17516</v>
      </c>
      <c r="G34" s="5">
        <f t="shared" si="1"/>
        <v>17783</v>
      </c>
      <c r="H34" s="5">
        <v>31</v>
      </c>
      <c r="I34" s="6">
        <v>17752</v>
      </c>
      <c r="J34" s="7">
        <f t="shared" si="2"/>
        <v>-1.3552269020975061</v>
      </c>
      <c r="K34" s="7">
        <f t="shared" si="2"/>
        <v>-16.129032258064512</v>
      </c>
      <c r="L34" s="7">
        <f t="shared" si="2"/>
        <v>-1.3294276701216745</v>
      </c>
      <c r="M34" s="8" t="s">
        <v>60</v>
      </c>
    </row>
    <row r="35" spans="1:13" s="8" customFormat="1" ht="15" customHeight="1" x14ac:dyDescent="0.3">
      <c r="A35" s="17"/>
      <c r="B35" s="19" t="s">
        <v>50</v>
      </c>
      <c r="C35" s="20"/>
      <c r="D35" s="5">
        <f t="shared" si="0"/>
        <v>2258</v>
      </c>
      <c r="E35" s="5">
        <v>3</v>
      </c>
      <c r="F35" s="6">
        <v>2255</v>
      </c>
      <c r="G35" s="5">
        <f t="shared" si="1"/>
        <v>2207</v>
      </c>
      <c r="H35" s="5">
        <v>3</v>
      </c>
      <c r="I35" s="6">
        <v>2204</v>
      </c>
      <c r="J35" s="7">
        <f t="shared" si="2"/>
        <v>2.3108291798821901</v>
      </c>
      <c r="K35" s="7">
        <f t="shared" si="2"/>
        <v>0</v>
      </c>
      <c r="L35" s="7">
        <f t="shared" si="2"/>
        <v>2.3139745916515464</v>
      </c>
      <c r="M35" s="8" t="s">
        <v>60</v>
      </c>
    </row>
    <row r="36" spans="1:13" s="8" customFormat="1" ht="15" customHeight="1" x14ac:dyDescent="0.3">
      <c r="A36" s="17"/>
      <c r="B36" s="19" t="s">
        <v>51</v>
      </c>
      <c r="C36" s="20"/>
      <c r="D36" s="5">
        <f t="shared" si="0"/>
        <v>426</v>
      </c>
      <c r="E36" s="5">
        <v>0</v>
      </c>
      <c r="F36" s="6">
        <v>426</v>
      </c>
      <c r="G36" s="5">
        <f t="shared" si="1"/>
        <v>422</v>
      </c>
      <c r="H36" s="5">
        <v>0</v>
      </c>
      <c r="I36" s="6">
        <v>422</v>
      </c>
      <c r="J36" s="7">
        <f t="shared" si="2"/>
        <v>0.94786729857820884</v>
      </c>
      <c r="K36" s="7" t="str">
        <f t="shared" si="2"/>
        <v>-</v>
      </c>
      <c r="L36" s="7">
        <f t="shared" si="2"/>
        <v>0.94786729857820884</v>
      </c>
      <c r="M36" s="8" t="s">
        <v>60</v>
      </c>
    </row>
    <row r="37" spans="1:13" s="8" customFormat="1" ht="15" customHeight="1" x14ac:dyDescent="0.3">
      <c r="A37" s="17"/>
      <c r="B37" s="19" t="s">
        <v>52</v>
      </c>
      <c r="C37" s="20"/>
      <c r="D37" s="5">
        <f t="shared" si="0"/>
        <v>2319</v>
      </c>
      <c r="E37" s="5">
        <v>5</v>
      </c>
      <c r="F37" s="6">
        <v>2314</v>
      </c>
      <c r="G37" s="5">
        <f t="shared" si="1"/>
        <v>2320</v>
      </c>
      <c r="H37" s="5">
        <v>3</v>
      </c>
      <c r="I37" s="6">
        <v>2317</v>
      </c>
      <c r="J37" s="7">
        <f t="shared" si="2"/>
        <v>-4.3103448275860767E-2</v>
      </c>
      <c r="K37" s="7">
        <f t="shared" si="2"/>
        <v>66.666666666666671</v>
      </c>
      <c r="L37" s="7">
        <f t="shared" si="2"/>
        <v>-0.12947777298230045</v>
      </c>
      <c r="M37" s="8" t="s">
        <v>60</v>
      </c>
    </row>
    <row r="38" spans="1:13" s="8" customFormat="1" ht="15" customHeight="1" x14ac:dyDescent="0.3">
      <c r="A38" s="17"/>
      <c r="B38" s="19" t="s">
        <v>53</v>
      </c>
      <c r="C38" s="20"/>
      <c r="D38" s="5">
        <f t="shared" si="0"/>
        <v>3794</v>
      </c>
      <c r="E38" s="5">
        <v>3</v>
      </c>
      <c r="F38" s="6">
        <v>3791</v>
      </c>
      <c r="G38" s="5">
        <f t="shared" si="1"/>
        <v>2068</v>
      </c>
      <c r="H38" s="5">
        <v>3</v>
      </c>
      <c r="I38" s="6">
        <v>2065</v>
      </c>
      <c r="J38" s="7">
        <f t="shared" si="2"/>
        <v>83.462282398452615</v>
      </c>
      <c r="K38" s="7">
        <f t="shared" si="2"/>
        <v>0</v>
      </c>
      <c r="L38" s="7">
        <f t="shared" si="2"/>
        <v>83.583535108958841</v>
      </c>
      <c r="M38" s="8" t="s">
        <v>60</v>
      </c>
    </row>
    <row r="39" spans="1:13" s="8" customFormat="1" ht="15" customHeight="1" x14ac:dyDescent="0.3">
      <c r="A39" s="17"/>
      <c r="B39" s="19" t="s">
        <v>20</v>
      </c>
      <c r="C39" s="20"/>
      <c r="D39" s="5">
        <f t="shared" ref="D39:I39" si="6">D40-D27-D28-D29-D30-D31-D32-D33-D34-D35-D36-D37-D38</f>
        <v>13310</v>
      </c>
      <c r="E39" s="5">
        <f t="shared" si="6"/>
        <v>9</v>
      </c>
      <c r="F39" s="5">
        <f t="shared" si="6"/>
        <v>13301</v>
      </c>
      <c r="G39" s="5">
        <f t="shared" si="6"/>
        <v>12675</v>
      </c>
      <c r="H39" s="5">
        <f t="shared" si="6"/>
        <v>18</v>
      </c>
      <c r="I39" s="5">
        <f t="shared" si="6"/>
        <v>12657</v>
      </c>
      <c r="J39" s="7">
        <f t="shared" si="2"/>
        <v>5.0098619329388638</v>
      </c>
      <c r="K39" s="7">
        <f t="shared" si="2"/>
        <v>-50</v>
      </c>
      <c r="L39" s="7">
        <f t="shared" si="2"/>
        <v>5.0880935450738685</v>
      </c>
      <c r="M39" s="8" t="s">
        <v>60</v>
      </c>
    </row>
    <row r="40" spans="1:13" s="8" customFormat="1" ht="15" customHeight="1" x14ac:dyDescent="0.3">
      <c r="A40" s="18"/>
      <c r="B40" s="19" t="s">
        <v>21</v>
      </c>
      <c r="C40" s="20"/>
      <c r="D40" s="5">
        <f t="shared" si="0"/>
        <v>91496</v>
      </c>
      <c r="E40" s="5">
        <v>123</v>
      </c>
      <c r="F40" s="6">
        <v>91373</v>
      </c>
      <c r="G40" s="5">
        <f t="shared" si="1"/>
        <v>82511</v>
      </c>
      <c r="H40" s="5">
        <v>148</v>
      </c>
      <c r="I40" s="6">
        <v>82363</v>
      </c>
      <c r="J40" s="7">
        <f t="shared" si="2"/>
        <v>10.889457163287307</v>
      </c>
      <c r="K40" s="7">
        <f t="shared" si="2"/>
        <v>-16.891891891891898</v>
      </c>
      <c r="L40" s="7">
        <f t="shared" si="2"/>
        <v>10.93937811881549</v>
      </c>
      <c r="M40" s="8" t="s">
        <v>60</v>
      </c>
    </row>
    <row r="41" spans="1:13" s="8" customFormat="1" ht="15" customHeight="1" x14ac:dyDescent="0.3">
      <c r="A41" s="16" t="s">
        <v>22</v>
      </c>
      <c r="B41" s="19" t="s">
        <v>54</v>
      </c>
      <c r="C41" s="20"/>
      <c r="D41" s="5">
        <f t="shared" si="0"/>
        <v>26624</v>
      </c>
      <c r="E41" s="5">
        <v>90</v>
      </c>
      <c r="F41" s="6">
        <v>26534</v>
      </c>
      <c r="G41" s="5">
        <f t="shared" si="1"/>
        <v>25797</v>
      </c>
      <c r="H41" s="5">
        <v>80</v>
      </c>
      <c r="I41" s="6">
        <v>25717</v>
      </c>
      <c r="J41" s="7">
        <f t="shared" si="2"/>
        <v>3.2057991239291317</v>
      </c>
      <c r="K41" s="7">
        <f t="shared" si="2"/>
        <v>12.5</v>
      </c>
      <c r="L41" s="7">
        <f t="shared" si="2"/>
        <v>3.1768868841622222</v>
      </c>
      <c r="M41" s="8" t="s">
        <v>60</v>
      </c>
    </row>
    <row r="42" spans="1:13" s="8" customFormat="1" ht="15" customHeight="1" x14ac:dyDescent="0.3">
      <c r="A42" s="17"/>
      <c r="B42" s="19" t="s">
        <v>55</v>
      </c>
      <c r="C42" s="20"/>
      <c r="D42" s="5">
        <f t="shared" si="0"/>
        <v>4216</v>
      </c>
      <c r="E42" s="5">
        <v>15</v>
      </c>
      <c r="F42" s="6">
        <v>4201</v>
      </c>
      <c r="G42" s="5">
        <f t="shared" si="1"/>
        <v>3643</v>
      </c>
      <c r="H42" s="5">
        <v>11</v>
      </c>
      <c r="I42" s="6">
        <v>3632</v>
      </c>
      <c r="J42" s="7">
        <f t="shared" si="2"/>
        <v>15.728794949217683</v>
      </c>
      <c r="K42" s="7">
        <f t="shared" si="2"/>
        <v>36.363636363636353</v>
      </c>
      <c r="L42" s="7">
        <f t="shared" si="2"/>
        <v>15.666299559471364</v>
      </c>
      <c r="M42" s="8" t="s">
        <v>60</v>
      </c>
    </row>
    <row r="43" spans="1:13" s="8" customFormat="1" ht="15" customHeight="1" x14ac:dyDescent="0.3">
      <c r="A43" s="17"/>
      <c r="B43" s="19" t="s">
        <v>23</v>
      </c>
      <c r="C43" s="20"/>
      <c r="D43" s="5">
        <f t="shared" ref="D43:I43" si="7">D44-D41-D42</f>
        <v>763</v>
      </c>
      <c r="E43" s="5">
        <f t="shared" si="7"/>
        <v>3</v>
      </c>
      <c r="F43" s="5">
        <f t="shared" si="7"/>
        <v>760</v>
      </c>
      <c r="G43" s="5">
        <f t="shared" si="7"/>
        <v>782</v>
      </c>
      <c r="H43" s="5">
        <f t="shared" si="7"/>
        <v>8</v>
      </c>
      <c r="I43" s="5">
        <f t="shared" si="7"/>
        <v>774</v>
      </c>
      <c r="J43" s="7">
        <f t="shared" si="2"/>
        <v>-2.4296675191815886</v>
      </c>
      <c r="K43" s="7">
        <f t="shared" si="2"/>
        <v>-62.5</v>
      </c>
      <c r="L43" s="7">
        <f t="shared" si="2"/>
        <v>-1.8087855297157618</v>
      </c>
      <c r="M43" s="8" t="s">
        <v>60</v>
      </c>
    </row>
    <row r="44" spans="1:13" s="8" customFormat="1" ht="15" customHeight="1" x14ac:dyDescent="0.3">
      <c r="A44" s="18"/>
      <c r="B44" s="19" t="s">
        <v>24</v>
      </c>
      <c r="C44" s="20"/>
      <c r="D44" s="5">
        <f t="shared" si="0"/>
        <v>31603</v>
      </c>
      <c r="E44" s="5">
        <v>108</v>
      </c>
      <c r="F44" s="6">
        <v>31495</v>
      </c>
      <c r="G44" s="5">
        <f t="shared" si="1"/>
        <v>30222</v>
      </c>
      <c r="H44" s="5">
        <v>99</v>
      </c>
      <c r="I44" s="6">
        <v>30123</v>
      </c>
      <c r="J44" s="7">
        <f t="shared" si="2"/>
        <v>4.5695188935212849</v>
      </c>
      <c r="K44" s="7">
        <f t="shared" si="2"/>
        <v>9.0909090909090828</v>
      </c>
      <c r="L44" s="7">
        <f t="shared" si="2"/>
        <v>4.5546592304883227</v>
      </c>
      <c r="M44" s="8" t="s">
        <v>60</v>
      </c>
    </row>
    <row r="45" spans="1:13" s="8" customFormat="1" ht="20.25" customHeight="1" x14ac:dyDescent="0.3">
      <c r="A45" s="16" t="s">
        <v>25</v>
      </c>
      <c r="B45" s="19" t="s">
        <v>56</v>
      </c>
      <c r="C45" s="20"/>
      <c r="D45" s="5">
        <f t="shared" si="0"/>
        <v>1521</v>
      </c>
      <c r="E45" s="5">
        <v>15</v>
      </c>
      <c r="F45" s="6">
        <v>1506</v>
      </c>
      <c r="G45" s="5">
        <f t="shared" si="1"/>
        <v>1459</v>
      </c>
      <c r="H45" s="5">
        <v>31</v>
      </c>
      <c r="I45" s="6">
        <v>1428</v>
      </c>
      <c r="J45" s="7">
        <f t="shared" si="2"/>
        <v>4.2494859492803183</v>
      </c>
      <c r="K45" s="7">
        <f t="shared" si="2"/>
        <v>-51.612903225806448</v>
      </c>
      <c r="L45" s="7">
        <f t="shared" si="2"/>
        <v>5.4621848739495826</v>
      </c>
      <c r="M45" s="8" t="s">
        <v>60</v>
      </c>
    </row>
    <row r="46" spans="1:13" s="8" customFormat="1" ht="17.25" customHeight="1" x14ac:dyDescent="0.3">
      <c r="A46" s="17"/>
      <c r="B46" s="19" t="s">
        <v>26</v>
      </c>
      <c r="C46" s="20"/>
      <c r="D46" s="5">
        <f t="shared" ref="D46:I46" si="8">D47-D45</f>
        <v>1473</v>
      </c>
      <c r="E46" s="5">
        <f t="shared" si="8"/>
        <v>10</v>
      </c>
      <c r="F46" s="5">
        <f t="shared" si="8"/>
        <v>1463</v>
      </c>
      <c r="G46" s="5">
        <f t="shared" si="8"/>
        <v>1325</v>
      </c>
      <c r="H46" s="5">
        <f t="shared" si="8"/>
        <v>14</v>
      </c>
      <c r="I46" s="5">
        <f t="shared" si="8"/>
        <v>1311</v>
      </c>
      <c r="J46" s="7">
        <f t="shared" si="2"/>
        <v>11.169811320754718</v>
      </c>
      <c r="K46" s="7">
        <f t="shared" si="2"/>
        <v>-28.571428571428569</v>
      </c>
      <c r="L46" s="7">
        <f t="shared" si="2"/>
        <v>11.594202898550732</v>
      </c>
      <c r="M46" s="8" t="s">
        <v>60</v>
      </c>
    </row>
    <row r="47" spans="1:13" s="8" customFormat="1" ht="19.5" customHeight="1" x14ac:dyDescent="0.3">
      <c r="A47" s="18"/>
      <c r="B47" s="26" t="s">
        <v>27</v>
      </c>
      <c r="C47" s="27"/>
      <c r="D47" s="5">
        <f t="shared" si="0"/>
        <v>2994</v>
      </c>
      <c r="E47" s="5">
        <v>25</v>
      </c>
      <c r="F47" s="6">
        <v>2969</v>
      </c>
      <c r="G47" s="5">
        <f t="shared" si="1"/>
        <v>2784</v>
      </c>
      <c r="H47" s="5">
        <v>45</v>
      </c>
      <c r="I47" s="6">
        <v>2739</v>
      </c>
      <c r="J47" s="7">
        <f t="shared" si="2"/>
        <v>7.5431034482758674</v>
      </c>
      <c r="K47" s="7">
        <f t="shared" si="2"/>
        <v>-44.444444444444443</v>
      </c>
      <c r="L47" s="7">
        <f t="shared" si="2"/>
        <v>8.3972252646951517</v>
      </c>
      <c r="M47" s="8" t="s">
        <v>60</v>
      </c>
    </row>
    <row r="48" spans="1:13" s="8" customFormat="1" ht="15" customHeight="1" x14ac:dyDescent="0.3">
      <c r="A48" s="11"/>
      <c r="B48" s="28" t="s">
        <v>28</v>
      </c>
      <c r="C48" s="27"/>
      <c r="D48" s="5">
        <f t="shared" si="0"/>
        <v>517</v>
      </c>
      <c r="E48" s="5">
        <v>303</v>
      </c>
      <c r="F48" s="12">
        <v>214</v>
      </c>
      <c r="G48" s="5">
        <f t="shared" si="1"/>
        <v>2385</v>
      </c>
      <c r="H48" s="13">
        <v>201</v>
      </c>
      <c r="I48" s="12">
        <v>2184</v>
      </c>
      <c r="J48" s="14">
        <f t="shared" si="2"/>
        <v>-78.322851153039835</v>
      </c>
      <c r="K48" s="14">
        <f t="shared" si="2"/>
        <v>50.74626865671641</v>
      </c>
      <c r="L48" s="14">
        <f t="shared" si="2"/>
        <v>-90.201465201465197</v>
      </c>
      <c r="M48" s="8" t="s">
        <v>60</v>
      </c>
    </row>
    <row r="49" spans="1:13" s="8" customFormat="1" ht="15" customHeight="1" x14ac:dyDescent="0.3">
      <c r="A49" s="15"/>
      <c r="B49" s="25" t="s">
        <v>29</v>
      </c>
      <c r="C49" s="20"/>
      <c r="D49" s="5">
        <f>D19+D26+D40+D44+D47+D48</f>
        <v>2903411</v>
      </c>
      <c r="E49" s="5">
        <f t="shared" ref="E49:I49" si="9">E19+E26+E40+E44+E47+E48</f>
        <v>1111855</v>
      </c>
      <c r="F49" s="5">
        <f t="shared" si="9"/>
        <v>1791556</v>
      </c>
      <c r="G49" s="5">
        <f t="shared" si="9"/>
        <v>2736711</v>
      </c>
      <c r="H49" s="5">
        <f t="shared" si="9"/>
        <v>1038630</v>
      </c>
      <c r="I49" s="5">
        <f t="shared" si="9"/>
        <v>1698081</v>
      </c>
      <c r="J49" s="7">
        <f t="shared" si="2"/>
        <v>6.0912533329240848</v>
      </c>
      <c r="K49" s="7">
        <f t="shared" si="2"/>
        <v>7.0501526048737384</v>
      </c>
      <c r="L49" s="7">
        <f t="shared" si="2"/>
        <v>5.5047432955200648</v>
      </c>
      <c r="M49" s="8" t="s">
        <v>60</v>
      </c>
    </row>
    <row r="50" spans="1:13" x14ac:dyDescent="0.3">
      <c r="A50" s="29" t="s">
        <v>61</v>
      </c>
    </row>
    <row r="51" spans="1:13" x14ac:dyDescent="0.3">
      <c r="A51" s="29" t="s">
        <v>62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2019-04-28T05:40:12Z</cp:lastPrinted>
  <dcterms:created xsi:type="dcterms:W3CDTF">2018-08-16T04:21:57Z</dcterms:created>
  <dcterms:modified xsi:type="dcterms:W3CDTF">2019-04-28T07:18:18Z</dcterms:modified>
</cp:coreProperties>
</file>